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goodmanintl.sharepoint.com/teams/GRPSustainability/Shared Documents/2. Reporting/AASB/S2/GHG Emissions Assurance/FY25/Final KPMG/"/>
    </mc:Choice>
  </mc:AlternateContent>
  <xr:revisionPtr revIDLastSave="0" documentId="8_{54971D4C-B77D-4E61-A6E9-93A641101884}" xr6:coauthVersionLast="47" xr6:coauthVersionMax="47" xr10:uidLastSave="{00000000-0000-0000-0000-000000000000}"/>
  <bookViews>
    <workbookView xWindow="-120" yWindow="-120" windowWidth="29040" windowHeight="15720" firstSheet="1" activeTab="1" xr2:uid="{00000000-000D-0000-FFFF-FFFF00000000}"/>
  </bookViews>
  <sheets>
    <sheet name="Home" sheetId="5" r:id="rId1"/>
    <sheet name="GHG emissions" sheetId="1" r:id="rId2"/>
    <sheet name="Global workforce" sheetId="3" r:id="rId3"/>
    <sheet name="Safety" sheetId="4" r:id="rId4"/>
    <sheet name="Board diversity" sheetId="2" r:id="rId5"/>
    <sheet name="Community"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 l="1"/>
  <c r="N32" i="1" s="1"/>
  <c r="E36" i="1"/>
  <c r="L36" i="1" l="1"/>
  <c r="D36" i="1"/>
  <c r="H28" i="1" l="1"/>
  <c r="H27" i="1"/>
  <c r="G8" i="1"/>
  <c r="G28" i="1" l="1"/>
  <c r="G27" i="1"/>
  <c r="F36" i="1"/>
  <c r="F35" i="1"/>
  <c r="F34" i="1"/>
  <c r="F33" i="1"/>
  <c r="F32" i="1"/>
  <c r="N35" i="1" l="1"/>
  <c r="N34" i="1"/>
  <c r="N33" i="1"/>
</calcChain>
</file>

<file path=xl/sharedStrings.xml><?xml version="1.0" encoding="utf-8"?>
<sst xmlns="http://schemas.openxmlformats.org/spreadsheetml/2006/main" count="258" uniqueCount="178">
  <si>
    <t xml:space="preserve">                                            GOODMAN GROUP FY25 SUSTAINABILITY DATA SUMMARY</t>
  </si>
  <si>
    <t>IMPORTANT INFORMATION</t>
  </si>
  <si>
    <t xml:space="preserve">
This Data Summary includes non-financial information relating to Goodman Group's (Goodman's) global operations, sustainability metrics, workforce and board diversity. It includes a combination of available data, and estimated data where required. The Data Summary should be read in conjunction with Goodman's FY25 Annual Report which includes our annual Sustainability Report, and our Corporate Governance Statement, Modern Slavery Statement, and other governance policies and charters, all of which can be found in the 'About Goodman' section of Goodman's corporate website. Our data summary relates to metrics and performance for the FY25 reporting period, 1 July 2024 - 30 June 2025.  Data tables, including any estimates used, may be updated as more current data becomes available or methodologies are updated. Our FY25 emissions data has been independently assured by KPMG.</t>
  </si>
  <si>
    <t>We don't have a climate risk statement on the website. Should we?</t>
  </si>
  <si>
    <t>GHG REPORTING BOUNDARY</t>
  </si>
  <si>
    <t xml:space="preserve">Our FY25 Data Summary includes non-financial sustainability information relating to Goodman Group's global operations, and includes Goodman's Investment Partnerships managed by the Group. Our emissions boundary is based on operational control, and does not include emissions data from our customers. Goodman's investments into third-party managed innovation or climate tech investment funds, are not included due to investment size and financial materiality. 
</t>
  </si>
  <si>
    <t>When we release this - isn't it already going to have been assured? And shouldn't we be specific about KPMG as per their email?</t>
  </si>
  <si>
    <t>DISCLAIMER</t>
  </si>
  <si>
    <t>This document has been prepared by Goodman Group (Goodman Limited (ABN 69 000 123 071), Goodman Funds Management Limited (ABN 48 067 796 641; AFSL Number 223621) as the Responsible Entity for Goodman Industrial Trust (ARSN 091 213 839) and Goodman Logistics (HK) Limited ( BRN 59357133; ARBN 155 911 149 - a Hong Kong company with limited liability)). It is not intended to be relied upon as advice to investors or potential investors and does not take into account the investment objectives, financial situation or needs of any particular investor. These should be considered, with professional advice, when deciding if an investment is appropriate. This document contains certain “forward-looking statements”. The words “anticipate”, “believe”, “expect”, “project”, “forecast”, “estimate”, “likely”, “intend”, “should”, “could”, “may”, “target”, “plan” and other similar expressions are intended to identify forward-looking statements. Indications of, and guidance on, future earnings and financial position and performance as well as expectations, objectives and assumptions in our climate change and sustainability related statements are also forward-looking statements. Due care and attention have been used in the preparation of forecast information. Such forward-looking statements are not guarantees of future performance and involve known and unknown risks, uncertainties and other factors, many of which are beyond the control of Goodman Group, that may cause actual results to differ materially from those expressed or implied in such statements. Past performance of any product described in this document is not a reliable indication of future performance. Neither the Goodman Group, nor any other person, gives any representation, warranty, assurance or guarantee that the occurrence of the events expressed or implied in any forward-looking statements in this document will actually occur. Due to the inherent uncertainty and limitations in measuring greenhouse gas (GHG) emissions and operational energy consumption under the calculation methodologies used in the preparation of such data, GHG emissions and operational energy consumption data or references to GHG emissions and operational energy consumption volumes (including ratios or percentages) in the sustainability content published in this document may include estimates. There can be no assurance that actual outcomes will not differ materially from these statements. All values are expressed in Australian currency unless otherwise stated. This document does not constitute an offer, invitation, solicitation, recommendation or advice with respect to the issue, purchase or sale of any stapled securities or other financial products in the Goodman Group. It does not constitute an offer to sell, or the solicitation of an offer to buy, any securities in the United States or to any “US person” (as defined in Regulation S under the US Securities Act of 1933, as amended (Securities Act) (US Person). Securities may not be offered or sold in the United States or to US Persons unless they are registered under the Securities Act or an exemption from registration is available. The stapled securities of Goodman Group have not been, and will not be, registered under the Securities Act or the securities laws of any state or jurisdiction of the US. November 2025.</t>
  </si>
  <si>
    <t>We report our operational carbon inventory annually to Climate Active as part of our commitment to maintaining certification as a carbon-neutral organisation. Our emissions boundary encompasses our corporate activities, and is across our property portfolio in areas where we have control over day-to-day operations. We take full responsibility for these emissions, irrespective of our equity share in the properties.</t>
  </si>
  <si>
    <t>Notably, our Climate Active carbon-neutral organisation certification boundary excludes emissions from our customers’ activities within leased areas and our embodied emissions.</t>
  </si>
  <si>
    <t>Our annual operational emissions are outlined below.</t>
  </si>
  <si>
    <t>Goodman Group's global GHG inventory*</t>
  </si>
  <si>
    <t>Goodman Group's share of emissions based on operational control and equity stake in Partnerships</t>
  </si>
  <si>
    <t>GHG Scope </t>
  </si>
  <si>
    <t>Emissions source</t>
  </si>
  <si>
    <t>2021 </t>
  </si>
  <si>
    <t>2022 </t>
  </si>
  <si>
    <t>2023 </t>
  </si>
  <si>
    <t>2024 </t>
  </si>
  <si>
    <t>tCO2-e</t>
  </si>
  <si>
    <t>tCO2-e </t>
  </si>
  <si>
    <t>Scope 1</t>
  </si>
  <si>
    <t>Fuels </t>
  </si>
  <si>
    <t>Scope 1 </t>
  </si>
  <si>
    <t>Natural gas </t>
  </si>
  <si>
    <t>Refrigerants </t>
  </si>
  <si>
    <t>Total Scope 1 **</t>
  </si>
  <si>
    <t>Total Scope 1**</t>
  </si>
  <si>
    <t>Scope 2**</t>
  </si>
  <si>
    <t>Electricity (market-based) </t>
  </si>
  <si>
    <t>Scope 2 **</t>
  </si>
  <si>
    <t>Electricity (location-based) </t>
  </si>
  <si>
    <t>Scope 3**</t>
  </si>
  <si>
    <t>As described†</t>
  </si>
  <si>
    <t>Scope 3 **</t>
  </si>
  <si>
    <t>Total Emissions (including scope 2 - market-based)  </t>
  </si>
  <si>
    <t>Total Emissions (including scope 2 - location-based) </t>
  </si>
  <si>
    <t>Total Emissions (including scope 2 - location-based)  </t>
  </si>
  <si>
    <t>Offsets purchased and retired </t>
  </si>
  <si>
    <t>(52,962)</t>
  </si>
  <si>
    <t>(23,705)</t>
  </si>
  <si>
    <t>(19,241)</t>
  </si>
  <si>
    <t>(20,320)</t>
  </si>
  <si>
    <t>In progress</t>
  </si>
  <si>
    <t>(12,771)</t>
  </si>
  <si>
    <t>Net Emissions - market based </t>
  </si>
  <si>
    <t>nil </t>
  </si>
  <si>
    <t>target</t>
  </si>
  <si>
    <t>Sustainability Linked Bond</t>
  </si>
  <si>
    <t>Scope 1 and 2 (market)</t>
  </si>
  <si>
    <t>Scope 1 and 2 (location)</t>
  </si>
  <si>
    <t>Goodman Group's global energy consumption</t>
  </si>
  <si>
    <t>Goodman Group's share of energy consumption based on its equity stake in Partnerships</t>
  </si>
  <si>
    <t>Energy</t>
  </si>
  <si>
    <t>Energy source</t>
  </si>
  <si>
    <t>2023
MWh</t>
  </si>
  <si>
    <t>2024
MWh</t>
  </si>
  <si>
    <t>2025
MWh</t>
  </si>
  <si>
    <t>Contribution</t>
  </si>
  <si>
    <t>Gasoline/Petrol</t>
  </si>
  <si>
    <t>Diesel</t>
  </si>
  <si>
    <t>Natural gas</t>
  </si>
  <si>
    <t>Electricity</t>
  </si>
  <si>
    <t>Total</t>
  </si>
  <si>
    <t>* Due to the availability of more current data, previous data has been updated, where applicable.</t>
  </si>
  <si>
    <t xml:space="preserve">** FY25 global GHG inventory has undergone limited assurance by KPMG (Scopes 1, 2, and 3 within our operational control) </t>
  </si>
  <si>
    <t>See KPMG Goodman FY25 Final Limited Assurance opinion</t>
  </si>
  <si>
    <r>
      <rPr>
        <sz val="8"/>
        <color rgb="FF000000"/>
        <rFont val="Arial"/>
        <family val="2"/>
      </rPr>
      <t>†</t>
    </r>
    <r>
      <rPr>
        <sz val="10"/>
        <color rgb="FF000000"/>
        <rFont val="Arial"/>
        <family val="2"/>
      </rPr>
      <t xml:space="preserve"> Our emissions boundary is based on an operational control approach (we refer to the GHG Protocol), including Scope 3 emissions relating to transmission and distribution of energy, waste, water use, data servers, staff commuting, working from home, business travel, advertising, cleaning, telecommunications, and other corporate expenses. For the purpose of this report, other Scope 3 items, such as future emissions from sold products, embodied carbon from developments and customer emissions data have not been included. We are however tracking these and continuing to develop better methods of capturing and reporting these Scope 3 items, while working on strategies to manage related risks and opportunities. </t>
    </r>
  </si>
  <si>
    <t xml:space="preserve">Data tables, including any estimates used, may be updated as more current data becomes available. </t>
  </si>
  <si>
    <t xml:space="preserve">Data derived from invoices and meter readings are the primary method used for validation. Where required due to timing, new acquisitions or developments, and site and meter access, estimates are used based on extrapolation or prior period comparisons.  </t>
  </si>
  <si>
    <t xml:space="preserve">Goodman reports both location and market-based electricity emissions. Under the market-based approach, calculations for electricity emissions include the use of market-based instruments such as the retirement of renewable energy certificates. Location-based emissions reporting is based on average energy generation emission factors for defined locations. </t>
  </si>
  <si>
    <t>WORKFORCE</t>
  </si>
  <si>
    <t>FY21</t>
  </si>
  <si>
    <t>FY22</t>
  </si>
  <si>
    <t>FY23</t>
  </si>
  <si>
    <t>FY24</t>
  </si>
  <si>
    <t>FY25</t>
  </si>
  <si>
    <t>Number of employees at end of year</t>
  </si>
  <si>
    <t>Global</t>
  </si>
  <si>
    <t>Australia</t>
  </si>
  <si>
    <t>New Zealand</t>
  </si>
  <si>
    <t>1*</t>
  </si>
  <si>
    <t>Continental Europe</t>
  </si>
  <si>
    <t>United Kingdom</t>
  </si>
  <si>
    <t>Mainland China</t>
  </si>
  <si>
    <t>Hong Kong</t>
  </si>
  <si>
    <t>Japan</t>
  </si>
  <si>
    <t>US</t>
  </si>
  <si>
    <t>Brazil</t>
  </si>
  <si>
    <t>Singapore</t>
  </si>
  <si>
    <t>Total number of contractor employees (fixed term/temporary)</t>
  </si>
  <si>
    <t>&lt; 5%</t>
  </si>
  <si>
    <t>Total workforce by age</t>
  </si>
  <si>
    <t> </t>
  </si>
  <si>
    <t>&lt;20</t>
  </si>
  <si>
    <t>20-29</t>
  </si>
  <si>
    <t>30-39</t>
  </si>
  <si>
    <t>40-49</t>
  </si>
  <si>
    <t>50-59</t>
  </si>
  <si>
    <t>&gt;60</t>
  </si>
  <si>
    <t>Total workforce by gender</t>
  </si>
  <si>
    <t>Female</t>
  </si>
  <si>
    <t>Male</t>
  </si>
  <si>
    <t>Parental leave</t>
  </si>
  <si>
    <t>Total number of employees entitled to parental leave</t>
  </si>
  <si>
    <t>All employees in accordance with local regulations</t>
  </si>
  <si>
    <t>Number of employees who took parental leave through the year</t>
  </si>
  <si>
    <t>27 male</t>
  </si>
  <si>
    <t>12 male</t>
  </si>
  <si>
    <t>11 male</t>
  </si>
  <si>
    <t>17 males</t>
  </si>
  <si>
    <t>6 males</t>
  </si>
  <si>
    <t>22 female</t>
  </si>
  <si>
    <t>38 female</t>
  </si>
  <si>
    <t>11 female</t>
  </si>
  <si>
    <t>21 females</t>
  </si>
  <si>
    <t>9 females</t>
  </si>
  <si>
    <t>Number of employees who returned from parental leave</t>
  </si>
  <si>
    <t>10 male</t>
  </si>
  <si>
    <t>95%**</t>
  </si>
  <si>
    <t>25 female</t>
  </si>
  <si>
    <t>Number of employees who returned from leave still employed 12 months later</t>
  </si>
  <si>
    <t>26 male</t>
  </si>
  <si>
    <t>13 male</t>
  </si>
  <si>
    <t>97%**</t>
  </si>
  <si>
    <t>19 female</t>
  </si>
  <si>
    <t>12 female</t>
  </si>
  <si>
    <t>24 female</t>
  </si>
  <si>
    <t>Learning and development</t>
  </si>
  <si>
    <t>Percentage of employees who had regular performance and career development reviews</t>
  </si>
  <si>
    <t xml:space="preserve">* Goodman Group sold its management rights to Goodman Property Trust New Zealand (NZX:GMT) in March 2024 with headcount transferring to the GMT entity. </t>
  </si>
  <si>
    <t>** Methodology changed to a percentage basis from FY24.</t>
  </si>
  <si>
    <t>HEALTH AND SAFETY</t>
  </si>
  <si>
    <t>Goodman employees</t>
  </si>
  <si>
    <t>Employees in Goodman controlled premises covered by the Goodman Safety System</t>
  </si>
  <si>
    <t>Number and rate of employee workplace fatalities</t>
  </si>
  <si>
    <t>Number and rate of lost time injury frequency¹</t>
  </si>
  <si>
    <t>Total number of employee hours worked</t>
  </si>
  <si>
    <t>c. 2 million</t>
  </si>
  <si>
    <t>Development projects – Principal Contractor Controlled Sites</t>
  </si>
  <si>
    <t>Number of contractor fatalities</t>
  </si>
  <si>
    <t>4 contractors</t>
  </si>
  <si>
    <t>1 (Stabilised property)</t>
  </si>
  <si>
    <t>Number and rate lost time injury frequency rate²</t>
  </si>
  <si>
    <t>Number and rate total recordable injury frequency rate</t>
  </si>
  <si>
    <t>Total number of worker hours worked (Development Principal Contractors)</t>
  </si>
  <si>
    <t>c.12.1 million</t>
  </si>
  <si>
    <t>c.17.6 million</t>
  </si>
  <si>
    <t>c.13 million</t>
  </si>
  <si>
    <t>c.6.5 million</t>
  </si>
  <si>
    <t>c.4.9 million</t>
  </si>
  <si>
    <t>1. Frequency rates are standardised to 200,000 hours.</t>
  </si>
  <si>
    <t>2. Development data is taken from sites under the control of Principal Contractors.</t>
  </si>
  <si>
    <t xml:space="preserve"> </t>
  </si>
  <si>
    <t>Board Diversity</t>
  </si>
  <si>
    <t xml:space="preserve">Female Directors </t>
  </si>
  <si>
    <t>Male Non-Exec Directors</t>
  </si>
  <si>
    <t xml:space="preserve">Male Executive Directors </t>
  </si>
  <si>
    <t>Total Directors</t>
  </si>
  <si>
    <t xml:space="preserve">% all directors female </t>
  </si>
  <si>
    <t>% NEDs female</t>
  </si>
  <si>
    <t>Age Diversity</t>
  </si>
  <si>
    <t>60-69</t>
  </si>
  <si>
    <t>70-79</t>
  </si>
  <si>
    <t>Geographic Diversity</t>
  </si>
  <si>
    <t>CE</t>
  </si>
  <si>
    <t>Male Directors</t>
  </si>
  <si>
    <t>COMMUNITY</t>
  </si>
  <si>
    <t xml:space="preserve">Total community investment*
</t>
  </si>
  <si>
    <t>$6.4 million</t>
  </si>
  <si>
    <t>$11.6 million</t>
  </si>
  <si>
    <t>$10.8 million</t>
  </si>
  <si>
    <t>$13.5 million</t>
  </si>
  <si>
    <t>$16.7 million**</t>
  </si>
  <si>
    <t>Total volunteered hours</t>
  </si>
  <si>
    <t>* Community investment includes Goodman Foundation cash donations, staff fundraising and in-kind contributions.</t>
  </si>
  <si>
    <t>** The Group’s financial contributions were $15.49 million in FY25 plus a further $1.19 million in staff fundraising and inkind contributions.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</si>
</sst>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_-* #,##0_-;\-* #,##0_-;_-* &quot;-&quot;??_-;_-@_-"/>
  </numFmts>
  <fonts count="23">
    <font>
      <sz val="10"/>
      <name val="Arial"/>
      <family val="2"/>
    </font>
    <font>
      <b/>
      <sz val="15"/>
      <color rgb="FF58B946"/>
      <name val="Arial"/>
      <family val="2"/>
      <scheme val="minor"/>
    </font>
    <font>
      <b/>
      <sz val="13"/>
      <color rgb="FF140C39"/>
      <name val="Arial"/>
      <family val="2"/>
      <scheme val="minor"/>
    </font>
    <font>
      <b/>
      <sz val="11"/>
      <color rgb="FF140C39"/>
      <name val="Arial"/>
      <family val="2"/>
      <scheme val="minor"/>
    </font>
    <font>
      <sz val="18"/>
      <color rgb="FF140C39"/>
      <name val="Arial"/>
      <family val="2"/>
      <scheme val="major"/>
    </font>
    <font>
      <sz val="10"/>
      <name val="Arial"/>
      <family val="2"/>
    </font>
    <font>
      <b/>
      <sz val="10"/>
      <name val="Arial"/>
      <family val="2"/>
    </font>
    <font>
      <b/>
      <sz val="10"/>
      <color rgb="FF58B946"/>
      <name val="Arial"/>
      <family val="2"/>
    </font>
    <font>
      <sz val="10"/>
      <color rgb="FF140C39"/>
      <name val="Arial"/>
      <family val="2"/>
    </font>
    <font>
      <b/>
      <sz val="10"/>
      <color rgb="FF140C39"/>
      <name val="Arial"/>
      <family val="2"/>
    </font>
    <font>
      <i/>
      <sz val="10"/>
      <name val="Arial"/>
      <family val="2"/>
    </font>
    <font>
      <sz val="9"/>
      <color rgb="FF140C39"/>
      <name val="Arial"/>
      <family val="2"/>
    </font>
    <font>
      <sz val="9"/>
      <name val="Arial"/>
      <family val="2"/>
      <scheme val="minor"/>
    </font>
    <font>
      <b/>
      <sz val="9"/>
      <name val="Arial"/>
      <family val="2"/>
      <scheme val="minor"/>
    </font>
    <font>
      <sz val="10"/>
      <color rgb="FF140C39"/>
      <name val="Arial"/>
      <family val="2"/>
      <scheme val="minor"/>
    </font>
    <font>
      <sz val="10"/>
      <color theme="0"/>
      <name val="Arial"/>
      <family val="2"/>
    </font>
    <font>
      <sz val="10"/>
      <color rgb="FFFF00FF"/>
      <name val="Arial"/>
      <family val="2"/>
    </font>
    <font>
      <sz val="10"/>
      <color theme="4"/>
      <name val="Arial"/>
      <family val="2"/>
    </font>
    <font>
      <sz val="8"/>
      <color rgb="FF000000"/>
      <name val="Arial"/>
      <family val="2"/>
    </font>
    <font>
      <sz val="10"/>
      <color rgb="FF000000"/>
      <name val="Arial"/>
      <family val="2"/>
    </font>
    <font>
      <b/>
      <sz val="10"/>
      <color rgb="FF55BE00"/>
      <name val="Arial"/>
      <family val="2"/>
    </font>
    <font>
      <sz val="10"/>
      <name val="Arial"/>
    </font>
    <font>
      <u/>
      <sz val="10"/>
      <color theme="10"/>
      <name val="Arial"/>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31">
    <border>
      <left/>
      <right/>
      <top/>
      <bottom/>
      <diagonal/>
    </border>
    <border>
      <left/>
      <right/>
      <top/>
      <bottom style="thick">
        <color theme="0"/>
      </bottom>
      <diagonal/>
    </border>
    <border>
      <left/>
      <right/>
      <top/>
      <bottom style="thick">
        <color theme="5"/>
      </bottom>
      <diagonal/>
    </border>
    <border>
      <left/>
      <right/>
      <top/>
      <bottom style="medium">
        <color theme="5"/>
      </bottom>
      <diagonal/>
    </border>
    <border>
      <left/>
      <right/>
      <top style="thin">
        <color theme="5"/>
      </top>
      <bottom style="double">
        <color theme="5"/>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top/>
      <bottom style="medium">
        <color rgb="FF000000"/>
      </bottom>
      <diagonal/>
    </border>
    <border>
      <left/>
      <right/>
      <top/>
      <bottom style="medium">
        <color rgb="FF000000"/>
      </bottom>
      <diagonal/>
    </border>
    <border>
      <left/>
      <right style="thin">
        <color indexed="64"/>
      </right>
      <top/>
      <bottom style="medium">
        <color rgb="FF000000"/>
      </bottom>
      <diagonal/>
    </border>
    <border>
      <left style="thin">
        <color rgb="FF000000"/>
      </left>
      <right/>
      <top style="medium">
        <color rgb="FF000000"/>
      </top>
      <bottom/>
      <diagonal/>
    </border>
    <border>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rgb="FF000000"/>
      </left>
      <right/>
      <top/>
      <bottom/>
      <diagonal/>
    </border>
    <border>
      <left style="thin">
        <color rgb="FF000000"/>
      </left>
      <right/>
      <top style="medium">
        <color rgb="FF000000"/>
      </top>
      <bottom style="medium">
        <color rgb="FFD9D9D9"/>
      </bottom>
      <diagonal/>
    </border>
    <border>
      <left style="thin">
        <color rgb="FF000000"/>
      </left>
      <right/>
      <top style="medium">
        <color rgb="FF000000"/>
      </top>
      <bottom style="medium">
        <color rgb="FF000000"/>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4"/>
      </bottom>
      <diagonal/>
    </border>
    <border>
      <left/>
      <right/>
      <top/>
      <bottom style="medium">
        <color indexed="64"/>
      </bottom>
      <diagonal/>
    </border>
    <border>
      <left style="thin">
        <color indexed="64"/>
      </left>
      <right/>
      <top style="medium">
        <color indexed="64"/>
      </top>
      <bottom/>
      <diagonal/>
    </border>
    <border>
      <left/>
      <right/>
      <top style="medium">
        <color rgb="FF000000"/>
      </top>
      <bottom/>
      <diagonal/>
    </border>
  </borders>
  <cellStyleXfs count="10">
    <xf numFmtId="0" fontId="0" fillId="0" borderId="0"/>
    <xf numFmtId="0" fontId="4" fillId="0" borderId="0" applyNumberFormat="0" applyFill="0" applyBorder="0" applyAlignment="0" applyProtection="0"/>
    <xf numFmtId="0" fontId="1" fillId="0" borderId="1" applyNumberFormat="0" applyFill="0" applyAlignment="0" applyProtection="0"/>
    <xf numFmtId="0" fontId="2" fillId="0" borderId="2" applyNumberFormat="0" applyFill="0" applyAlignment="0" applyProtection="0"/>
    <xf numFmtId="0" fontId="3" fillId="0" borderId="3" applyNumberFormat="0" applyFill="0" applyAlignment="0" applyProtection="0"/>
    <xf numFmtId="0" fontId="3" fillId="0" borderId="0" applyNumberFormat="0" applyFill="0" applyBorder="0" applyAlignment="0" applyProtection="0"/>
    <xf numFmtId="0" fontId="3" fillId="0" borderId="4"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22" fillId="0" borderId="0" applyNumberFormat="0" applyFill="0" applyBorder="0" applyAlignment="0" applyProtection="0"/>
  </cellStyleXfs>
  <cellXfs count="108">
    <xf numFmtId="0" fontId="0" fillId="0" borderId="0" xfId="0"/>
    <xf numFmtId="0" fontId="6" fillId="0" borderId="0" xfId="0" applyFont="1"/>
    <xf numFmtId="3" fontId="0" fillId="0" borderId="5" xfId="0" applyNumberFormat="1" applyBorder="1"/>
    <xf numFmtId="0" fontId="7" fillId="2" borderId="10" xfId="0" applyFont="1" applyFill="1" applyBorder="1" applyAlignment="1">
      <alignment horizontal="right" vertical="center" wrapText="1"/>
    </xf>
    <xf numFmtId="0" fontId="8" fillId="2" borderId="12" xfId="0" applyFont="1" applyFill="1" applyBorder="1" applyAlignment="1">
      <alignment vertical="center" wrapText="1"/>
    </xf>
    <xf numFmtId="0" fontId="8" fillId="2" borderId="13" xfId="0" applyFont="1" applyFill="1" applyBorder="1" applyAlignment="1">
      <alignment horizontal="left" vertical="center" wrapText="1"/>
    </xf>
    <xf numFmtId="0" fontId="8" fillId="2" borderId="13" xfId="0" applyFont="1" applyFill="1" applyBorder="1" applyAlignment="1">
      <alignment horizontal="right" vertical="center" wrapText="1"/>
    </xf>
    <xf numFmtId="0" fontId="8" fillId="2" borderId="15" xfId="0" applyFont="1" applyFill="1" applyBorder="1" applyAlignment="1">
      <alignment vertical="center" wrapText="1"/>
    </xf>
    <xf numFmtId="3" fontId="8" fillId="2" borderId="13" xfId="0" applyNumberFormat="1" applyFont="1" applyFill="1" applyBorder="1" applyAlignment="1">
      <alignment horizontal="right" vertical="center" wrapText="1"/>
    </xf>
    <xf numFmtId="0" fontId="8" fillId="2" borderId="9" xfId="0" applyFont="1" applyFill="1" applyBorder="1" applyAlignment="1">
      <alignment vertical="center" wrapText="1"/>
    </xf>
    <xf numFmtId="0" fontId="8" fillId="2" borderId="17" xfId="0" applyFont="1" applyFill="1" applyBorder="1" applyAlignment="1">
      <alignment horizontal="left" vertical="center" wrapText="1"/>
    </xf>
    <xf numFmtId="1" fontId="8" fillId="2" borderId="13" xfId="0" applyNumberFormat="1" applyFont="1" applyFill="1" applyBorder="1" applyAlignment="1">
      <alignment horizontal="right" vertical="center" wrapText="1"/>
    </xf>
    <xf numFmtId="164" fontId="8" fillId="2" borderId="13" xfId="7" applyNumberFormat="1" applyFont="1" applyFill="1" applyBorder="1" applyAlignment="1">
      <alignment horizontal="right"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right" vertical="center" wrapText="1"/>
    </xf>
    <xf numFmtId="0" fontId="0" fillId="0" borderId="20" xfId="0" applyBorder="1"/>
    <xf numFmtId="9" fontId="8" fillId="2" borderId="14" xfId="8" applyFont="1" applyFill="1" applyBorder="1" applyAlignment="1">
      <alignment horizontal="right" vertical="center" wrapText="1"/>
    </xf>
    <xf numFmtId="0" fontId="6" fillId="0" borderId="21" xfId="0" applyFont="1" applyBorder="1"/>
    <xf numFmtId="164" fontId="9" fillId="2" borderId="22" xfId="7" applyNumberFormat="1" applyFont="1" applyFill="1" applyBorder="1" applyAlignment="1">
      <alignment horizontal="right" vertical="center" wrapText="1"/>
    </xf>
    <xf numFmtId="9" fontId="9" fillId="2" borderId="23" xfId="8" applyFont="1" applyFill="1" applyBorder="1" applyAlignment="1">
      <alignment horizontal="right" vertical="center" wrapText="1"/>
    </xf>
    <xf numFmtId="0" fontId="7" fillId="2" borderId="24" xfId="0" applyFont="1" applyFill="1" applyBorder="1" applyAlignment="1">
      <alignment vertical="center" wrapText="1"/>
    </xf>
    <xf numFmtId="0" fontId="10" fillId="0" borderId="0" xfId="0" applyFont="1"/>
    <xf numFmtId="9" fontId="0" fillId="0" borderId="0" xfId="0" applyNumberFormat="1"/>
    <xf numFmtId="0" fontId="6" fillId="0" borderId="0" xfId="0" applyFont="1" applyAlignment="1">
      <alignment wrapText="1"/>
    </xf>
    <xf numFmtId="0" fontId="0" fillId="0" borderId="0" xfId="0" applyAlignment="1">
      <alignment wrapText="1"/>
    </xf>
    <xf numFmtId="164" fontId="0" fillId="0" borderId="0" xfId="7" applyNumberFormat="1" applyFont="1" applyBorder="1"/>
    <xf numFmtId="9" fontId="0" fillId="0" borderId="0" xfId="8" applyFont="1" applyBorder="1"/>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right" vertical="top" wrapText="1"/>
    </xf>
    <xf numFmtId="0" fontId="0" fillId="0" borderId="0" xfId="0" applyAlignment="1">
      <alignment horizontal="right"/>
    </xf>
    <xf numFmtId="0" fontId="6" fillId="0" borderId="0" xfId="0" applyFont="1" applyAlignment="1">
      <alignment horizontal="right" wrapText="1"/>
    </xf>
    <xf numFmtId="9" fontId="0" fillId="0" borderId="0" xfId="0" applyNumberFormat="1" applyAlignment="1">
      <alignment wrapText="1"/>
    </xf>
    <xf numFmtId="0" fontId="0" fillId="0" borderId="0" xfId="0" applyAlignment="1">
      <alignment horizontal="right" wrapText="1"/>
    </xf>
    <xf numFmtId="0" fontId="6" fillId="0" borderId="0" xfId="0" applyFont="1" applyAlignment="1">
      <alignment vertical="top" wrapText="1"/>
    </xf>
    <xf numFmtId="0" fontId="6" fillId="0" borderId="27" xfId="0" applyFont="1" applyBorder="1" applyAlignment="1">
      <alignment horizontal="right" wrapText="1"/>
    </xf>
    <xf numFmtId="0" fontId="6" fillId="0" borderId="27" xfId="0" applyFont="1" applyBorder="1" applyAlignment="1">
      <alignment wrapText="1"/>
    </xf>
    <xf numFmtId="0" fontId="9" fillId="3" borderId="16" xfId="0" applyFont="1" applyFill="1" applyBorder="1" applyAlignment="1">
      <alignment horizontal="left" vertical="center" wrapText="1"/>
    </xf>
    <xf numFmtId="0" fontId="8" fillId="3" borderId="13" xfId="0" applyFont="1" applyFill="1" applyBorder="1" applyAlignment="1">
      <alignment horizontal="left" vertical="center" wrapText="1"/>
    </xf>
    <xf numFmtId="3" fontId="9" fillId="3" borderId="13" xfId="0" applyNumberFormat="1" applyFont="1" applyFill="1" applyBorder="1" applyAlignment="1">
      <alignment horizontal="right" vertical="center" wrapText="1"/>
    </xf>
    <xf numFmtId="0" fontId="9" fillId="3" borderId="17" xfId="0" applyFont="1" applyFill="1" applyBorder="1" applyAlignment="1">
      <alignment horizontal="left" vertical="center" wrapText="1"/>
    </xf>
    <xf numFmtId="3" fontId="8" fillId="3" borderId="13" xfId="0" applyNumberFormat="1" applyFont="1" applyFill="1" applyBorder="1" applyAlignment="1">
      <alignment horizontal="right" vertical="center" wrapText="1"/>
    </xf>
    <xf numFmtId="0" fontId="9" fillId="3" borderId="12" xfId="0" applyFont="1" applyFill="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right" vertical="center" wrapText="1"/>
    </xf>
    <xf numFmtId="0" fontId="8" fillId="0" borderId="0" xfId="0" applyFont="1" applyAlignment="1">
      <alignment horizontal="left" vertical="center"/>
    </xf>
    <xf numFmtId="0" fontId="7" fillId="2" borderId="0" xfId="0" applyFont="1" applyFill="1" applyAlignment="1">
      <alignment horizontal="right" vertical="center" wrapText="1"/>
    </xf>
    <xf numFmtId="0" fontId="12" fillId="0" borderId="0" xfId="0" applyFont="1" applyAlignment="1">
      <alignment horizontal="left" vertical="top" wrapText="1"/>
    </xf>
    <xf numFmtId="0" fontId="6" fillId="0" borderId="0" xfId="0" applyFont="1" applyAlignment="1">
      <alignment horizontal="left"/>
    </xf>
    <xf numFmtId="0" fontId="15" fillId="0" borderId="0" xfId="0" applyFont="1"/>
    <xf numFmtId="0" fontId="12" fillId="0" borderId="0" xfId="0" applyFont="1"/>
    <xf numFmtId="0" fontId="14" fillId="0" borderId="0" xfId="0" applyFont="1"/>
    <xf numFmtId="9" fontId="0" fillId="0" borderId="0" xfId="0" applyNumberFormat="1" applyAlignment="1">
      <alignment horizontal="center" wrapText="1"/>
    </xf>
    <xf numFmtId="3" fontId="0" fillId="0" borderId="0" xfId="0" applyNumberFormat="1"/>
    <xf numFmtId="0" fontId="0" fillId="0" borderId="0" xfId="0" applyAlignment="1">
      <alignment horizontal="left"/>
    </xf>
    <xf numFmtId="164" fontId="8" fillId="2" borderId="0" xfId="7" applyNumberFormat="1" applyFont="1" applyFill="1" applyBorder="1" applyAlignment="1">
      <alignment horizontal="right" vertical="center" wrapText="1"/>
    </xf>
    <xf numFmtId="0" fontId="7" fillId="2" borderId="28" xfId="0" applyFont="1" applyFill="1" applyBorder="1" applyAlignment="1">
      <alignment horizontal="right" vertical="center" wrapText="1"/>
    </xf>
    <xf numFmtId="3" fontId="0" fillId="0" borderId="29" xfId="0" applyNumberFormat="1" applyBorder="1"/>
    <xf numFmtId="3" fontId="0" fillId="0" borderId="21" xfId="0" applyNumberFormat="1" applyBorder="1"/>
    <xf numFmtId="0" fontId="8" fillId="2" borderId="0" xfId="0" applyFont="1" applyFill="1" applyAlignment="1">
      <alignment horizontal="left" vertical="center" wrapText="1"/>
    </xf>
    <xf numFmtId="0" fontId="8" fillId="2" borderId="0" xfId="0" applyFont="1" applyFill="1" applyAlignment="1">
      <alignment horizontal="left" vertical="center"/>
    </xf>
    <xf numFmtId="0" fontId="8" fillId="2" borderId="0" xfId="0" applyFont="1" applyFill="1" applyAlignment="1">
      <alignment horizontal="right" vertical="center"/>
    </xf>
    <xf numFmtId="0" fontId="7" fillId="0" borderId="0" xfId="0" applyFont="1" applyAlignment="1">
      <alignment horizontal="right" vertical="center" wrapText="1"/>
    </xf>
    <xf numFmtId="164" fontId="8" fillId="0" borderId="0" xfId="7" applyNumberFormat="1" applyFont="1" applyFill="1" applyBorder="1" applyAlignment="1">
      <alignment horizontal="right" vertical="center" wrapText="1"/>
    </xf>
    <xf numFmtId="164" fontId="9" fillId="0" borderId="0" xfId="7" applyNumberFormat="1" applyFont="1" applyFill="1" applyBorder="1" applyAlignment="1">
      <alignment horizontal="right" vertical="center" wrapText="1"/>
    </xf>
    <xf numFmtId="3" fontId="8" fillId="0" borderId="0" xfId="0" applyNumberFormat="1" applyFont="1" applyAlignment="1">
      <alignment horizontal="right" vertical="center" wrapText="1"/>
    </xf>
    <xf numFmtId="0" fontId="16" fillId="0" borderId="0" xfId="0" applyFont="1" applyAlignment="1">
      <alignment horizontal="right" vertical="center"/>
    </xf>
    <xf numFmtId="0" fontId="6" fillId="0" borderId="0" xfId="0" applyFont="1" applyAlignment="1">
      <alignment horizontal="right" vertical="center" wrapText="1"/>
    </xf>
    <xf numFmtId="0" fontId="16" fillId="0" borderId="0" xfId="0" applyFont="1"/>
    <xf numFmtId="3" fontId="0" fillId="0" borderId="0" xfId="0" applyNumberFormat="1" applyAlignment="1">
      <alignment horizontal="right"/>
    </xf>
    <xf numFmtId="9" fontId="8" fillId="2" borderId="0" xfId="8" applyFont="1" applyFill="1" applyBorder="1" applyAlignment="1">
      <alignment horizontal="right" vertical="center" wrapText="1"/>
    </xf>
    <xf numFmtId="9" fontId="9" fillId="2" borderId="0" xfId="8" applyFont="1" applyFill="1" applyBorder="1" applyAlignment="1">
      <alignment horizontal="right" vertical="center" wrapText="1"/>
    </xf>
    <xf numFmtId="164" fontId="8" fillId="2" borderId="13" xfId="7" quotePrefix="1" applyNumberFormat="1" applyFont="1" applyFill="1" applyBorder="1" applyAlignment="1">
      <alignment horizontal="right" vertical="center" wrapText="1"/>
    </xf>
    <xf numFmtId="164" fontId="8" fillId="2" borderId="14" xfId="7" quotePrefix="1" applyNumberFormat="1" applyFont="1" applyFill="1" applyBorder="1" applyAlignment="1">
      <alignment horizontal="right" vertical="center" wrapText="1"/>
    </xf>
    <xf numFmtId="164" fontId="8" fillId="2" borderId="14" xfId="7" applyNumberFormat="1" applyFont="1" applyFill="1" applyBorder="1" applyAlignment="1">
      <alignment horizontal="right" vertical="center" wrapText="1"/>
    </xf>
    <xf numFmtId="164" fontId="9" fillId="3" borderId="14" xfId="7" applyNumberFormat="1" applyFont="1" applyFill="1" applyBorder="1" applyAlignment="1">
      <alignment horizontal="right" vertical="center" wrapText="1"/>
    </xf>
    <xf numFmtId="164" fontId="8" fillId="3" borderId="14" xfId="7" applyNumberFormat="1" applyFont="1" applyFill="1" applyBorder="1" applyAlignment="1">
      <alignment horizontal="right" vertical="center" wrapText="1"/>
    </xf>
    <xf numFmtId="164" fontId="0" fillId="0" borderId="0" xfId="8" applyNumberFormat="1" applyFont="1" applyBorder="1"/>
    <xf numFmtId="0" fontId="17" fillId="0" borderId="0" xfId="0" applyFont="1"/>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0" fillId="2" borderId="0" xfId="0" applyFill="1"/>
    <xf numFmtId="0" fontId="19" fillId="2" borderId="0" xfId="0" applyFont="1" applyFill="1"/>
    <xf numFmtId="3" fontId="8" fillId="0" borderId="0" xfId="0" applyNumberFormat="1" applyFont="1" applyAlignment="1">
      <alignment wrapText="1"/>
    </xf>
    <xf numFmtId="0" fontId="20" fillId="0" borderId="6" xfId="0" applyFont="1" applyBorder="1" applyAlignment="1">
      <alignment vertical="center" wrapText="1"/>
    </xf>
    <xf numFmtId="0" fontId="20" fillId="2" borderId="7" xfId="0" applyFont="1" applyFill="1" applyBorder="1" applyAlignment="1">
      <alignment vertical="center" wrapText="1"/>
    </xf>
    <xf numFmtId="0" fontId="20" fillId="2" borderId="7" xfId="0" applyFont="1" applyFill="1" applyBorder="1" applyAlignment="1">
      <alignment horizontal="right" vertical="center" wrapText="1"/>
    </xf>
    <xf numFmtId="0" fontId="20" fillId="2" borderId="8" xfId="0" applyFont="1" applyFill="1" applyBorder="1" applyAlignment="1">
      <alignment horizontal="right" vertical="center" wrapText="1"/>
    </xf>
    <xf numFmtId="0" fontId="20" fillId="2" borderId="9" xfId="0" applyFont="1" applyFill="1" applyBorder="1" applyAlignment="1">
      <alignment vertical="center" wrapText="1"/>
    </xf>
    <xf numFmtId="0" fontId="20" fillId="2" borderId="10" xfId="0" applyFont="1" applyFill="1" applyBorder="1" applyAlignment="1">
      <alignment vertical="center" wrapText="1"/>
    </xf>
    <xf numFmtId="0" fontId="20" fillId="0" borderId="10" xfId="0" applyFont="1" applyBorder="1" applyAlignment="1">
      <alignment horizontal="right" vertical="center" wrapText="1"/>
    </xf>
    <xf numFmtId="0" fontId="20" fillId="2" borderId="10" xfId="0" applyFont="1" applyFill="1" applyBorder="1" applyAlignment="1">
      <alignment horizontal="right" vertical="center" wrapText="1"/>
    </xf>
    <xf numFmtId="0" fontId="20" fillId="2" borderId="11" xfId="0" applyFont="1" applyFill="1" applyBorder="1" applyAlignment="1">
      <alignment horizontal="right" vertical="center" wrapText="1"/>
    </xf>
    <xf numFmtId="0" fontId="21" fillId="2" borderId="0" xfId="0" applyFont="1" applyFill="1"/>
    <xf numFmtId="0" fontId="12" fillId="0" borderId="0" xfId="0" applyFont="1" applyAlignment="1">
      <alignment horizontal="left" vertical="top" wrapText="1"/>
    </xf>
    <xf numFmtId="0" fontId="0" fillId="0" borderId="25" xfId="0" applyBorder="1" applyAlignment="1">
      <alignment horizontal="left"/>
    </xf>
    <xf numFmtId="0" fontId="0" fillId="0" borderId="26" xfId="0" applyBorder="1" applyAlignment="1">
      <alignment horizontal="left"/>
    </xf>
    <xf numFmtId="0" fontId="8" fillId="2" borderId="30" xfId="0" applyFont="1" applyFill="1" applyBorder="1" applyAlignment="1">
      <alignment horizontal="left" vertical="center" wrapText="1"/>
    </xf>
    <xf numFmtId="0" fontId="6" fillId="0" borderId="0" xfId="0" applyFont="1" applyAlignment="1">
      <alignment horizontal="left"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wrapText="1"/>
    </xf>
    <xf numFmtId="9" fontId="0" fillId="0" borderId="0" xfId="0" applyNumberFormat="1" applyAlignment="1">
      <alignment horizontal="right" wrapText="1"/>
    </xf>
    <xf numFmtId="0" fontId="0" fillId="0" borderId="0" xfId="0" applyAlignment="1">
      <alignment horizontal="left" wrapText="1"/>
    </xf>
    <xf numFmtId="0" fontId="11" fillId="0" borderId="0" xfId="0" applyFont="1" applyAlignment="1">
      <alignment horizontal="left" wrapText="1"/>
    </xf>
    <xf numFmtId="0" fontId="6" fillId="0" borderId="0" xfId="0" applyFont="1" applyAlignment="1">
      <alignment horizontal="left"/>
    </xf>
    <xf numFmtId="0" fontId="22" fillId="0" borderId="0" xfId="9"/>
  </cellXfs>
  <cellStyles count="10">
    <cellStyle name="Comma" xfId="7" builtinId="3"/>
    <cellStyle name="Heading 1" xfId="2" builtinId="16" customBuiltin="1"/>
    <cellStyle name="Heading 2" xfId="3" builtinId="17" customBuiltin="1"/>
    <cellStyle name="Heading 3" xfId="4" builtinId="18" customBuiltin="1"/>
    <cellStyle name="Heading 4" xfId="5" builtinId="19" customBuiltin="1"/>
    <cellStyle name="Hyperlink" xfId="9" builtinId="8"/>
    <cellStyle name="Normal" xfId="0" builtinId="0" customBuiltin="1"/>
    <cellStyle name="Percent" xfId="8" builtinId="5"/>
    <cellStyle name="Title" xfId="1" builtinId="15" customBuiltin="1"/>
    <cellStyle name="Total" xfId="6" builtinId="25" customBuiltin="1"/>
  </cellStyles>
  <dxfs count="2">
    <dxf>
      <font>
        <b/>
        <i val="0"/>
        <color theme="0"/>
      </font>
      <fill>
        <patternFill>
          <bgColor theme="3"/>
        </patternFill>
      </fill>
      <border>
        <vertical style="thin">
          <color theme="3"/>
        </vertical>
      </border>
    </dxf>
    <dxf>
      <border>
        <bottom style="thin">
          <color rgb="FF666666"/>
        </bottom>
        <vertical style="thin">
          <color rgb="FF666666"/>
        </vertical>
        <horizontal style="thin">
          <color rgb="FF666666"/>
        </horizontal>
      </border>
    </dxf>
  </dxfs>
  <tableStyles count="1" defaultTableStyle="Goodman Default Table Style" defaultPivotStyle="PivotStyleLight16">
    <tableStyle name="Goodman Default Table Style" pivot="0" count="2" xr9:uid="{7A3288BC-4D39-4471-9DF7-8FFD1628EC6B}">
      <tableStyleElement type="wholeTable" dxfId="1"/>
      <tableStyleElement type="headerRow" dxfId="0"/>
    </tableStyle>
  </tableStyles>
  <colors>
    <mruColors>
      <color rgb="FF55BE00"/>
      <color rgb="FFFF00FF"/>
      <color rgb="FF666666"/>
      <color rgb="FF140C39"/>
      <color rgb="FF58B9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2025</a:t>
            </a:r>
            <a:r>
              <a:rPr lang="en-US" baseline="0"/>
              <a:t> Operational emissions (tCO</a:t>
            </a:r>
            <a:r>
              <a:rPr lang="en-US" sz="1050" baseline="0"/>
              <a:t>2</a:t>
            </a:r>
            <a:r>
              <a:rPr lang="en-US" baseline="0"/>
              <a:t>-e</a:t>
            </a:r>
            <a:r>
              <a:rPr lang="en-US"/>
              <a:t>) </a:t>
            </a:r>
            <a:br>
              <a:rPr lang="en-US"/>
            </a:br>
            <a:r>
              <a:rPr lang="en-US"/>
              <a:t>market based </a:t>
            </a:r>
          </a:p>
        </c:rich>
      </c:tx>
      <c:layout>
        <c:manualLayout>
          <c:xMode val="edge"/>
          <c:yMode val="edge"/>
          <c:x val="0.20589117728005557"/>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BA-4F81-9A62-485716C81F9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BA-4F81-9A62-485716C81F9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BA-4F81-9A62-485716C81F9B}"/>
              </c:ext>
            </c:extLst>
          </c:dPt>
          <c:dLbls>
            <c:dLbl>
              <c:idx val="0"/>
              <c:layout>
                <c:manualLayout>
                  <c:x val="3.412679600616933E-2"/>
                  <c:y val="-2.8271417995827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BA-4F81-9A62-485716C81F9B}"/>
                </c:ext>
              </c:extLst>
            </c:dLbl>
            <c:dLbl>
              <c:idx val="1"/>
              <c:layout>
                <c:manualLayout>
                  <c:x val="3.5759179587087596E-2"/>
                  <c:y val="-7.807911030351978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6.4645939876072187E-2"/>
                      <c:h val="8.6944612692644169E-2"/>
                    </c:manualLayout>
                  </c15:layout>
                </c:ext>
                <c:ext xmlns:c16="http://schemas.microsoft.com/office/drawing/2014/chart" uri="{C3380CC4-5D6E-409C-BE32-E72D297353CC}">
                  <c16:uniqueId val="{00000003-27BA-4F81-9A62-485716C81F9B}"/>
                </c:ext>
              </c:extLst>
            </c:dLbl>
            <c:dLbl>
              <c:idx val="2"/>
              <c:layout>
                <c:manualLayout>
                  <c:x val="-2.2566550315231266E-2"/>
                  <c:y val="-2.9133521771317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BA-4F81-9A62-485716C81F9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('GHG emissions'!$B$8,'GHG emissions'!$B$12,'GHG emissions'!$B$14)</c:f>
              <c:strCache>
                <c:ptCount val="3"/>
                <c:pt idx="0">
                  <c:v>Scope 1</c:v>
                </c:pt>
                <c:pt idx="1">
                  <c:v>Scope 2**</c:v>
                </c:pt>
                <c:pt idx="2">
                  <c:v>Scope 3**</c:v>
                </c:pt>
              </c:strCache>
            </c:strRef>
          </c:cat>
          <c:val>
            <c:numRef>
              <c:f>('GHG emissions'!$H$11,'GHG emissions'!$H$12,'GHG emissions'!$H$14)</c:f>
              <c:numCache>
                <c:formatCode>_-* #,##0_-;\-* #,##0_-;_-* "-"??_-;_-@_-</c:formatCode>
                <c:ptCount val="3"/>
                <c:pt idx="0">
                  <c:v>3683.1903521750291</c:v>
                </c:pt>
                <c:pt idx="1">
                  <c:v>114.02549709761024</c:v>
                </c:pt>
                <c:pt idx="2">
                  <c:v>15233</c:v>
                </c:pt>
              </c:numCache>
            </c:numRef>
          </c:val>
          <c:extLst>
            <c:ext xmlns:c16="http://schemas.microsoft.com/office/drawing/2014/chart" uri="{C3380CC4-5D6E-409C-BE32-E72D297353CC}">
              <c16:uniqueId val="{00000006-27BA-4F81-9A62-485716C81F9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2025 Annual emissions (tCO2-e )market based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v>Scope 1</c:v>
          </c:tx>
          <c:spPr>
            <a:solidFill>
              <a:schemeClr val="accent1"/>
            </a:solidFill>
            <a:ln>
              <a:noFill/>
            </a:ln>
            <a:effectLst/>
          </c:spPr>
          <c:invertIfNegative val="0"/>
          <c:cat>
            <c:strRef>
              <c:f>'GHG emissions'!$D$6:$H$6</c:f>
              <c:strCache>
                <c:ptCount val="5"/>
                <c:pt idx="0">
                  <c:v>2021 </c:v>
                </c:pt>
                <c:pt idx="1">
                  <c:v>2022 </c:v>
                </c:pt>
                <c:pt idx="2">
                  <c:v>2023 </c:v>
                </c:pt>
                <c:pt idx="3">
                  <c:v>2024 </c:v>
                </c:pt>
                <c:pt idx="4">
                  <c:v>2025</c:v>
                </c:pt>
              </c:strCache>
            </c:strRef>
          </c:cat>
          <c:val>
            <c:numRef>
              <c:f>'GHG emissions'!$D$11:$H$11</c:f>
              <c:numCache>
                <c:formatCode>#,##0</c:formatCode>
                <c:ptCount val="5"/>
                <c:pt idx="0">
                  <c:v>3314</c:v>
                </c:pt>
                <c:pt idx="1">
                  <c:v>3105</c:v>
                </c:pt>
                <c:pt idx="2">
                  <c:v>3492</c:v>
                </c:pt>
                <c:pt idx="3">
                  <c:v>3821</c:v>
                </c:pt>
                <c:pt idx="4" formatCode="_-* #,##0_-;\-* #,##0_-;_-* &quot;-&quot;??_-;_-@_-">
                  <c:v>3683.1903521750291</c:v>
                </c:pt>
              </c:numCache>
            </c:numRef>
          </c:val>
          <c:extLst>
            <c:ext xmlns:c16="http://schemas.microsoft.com/office/drawing/2014/chart" uri="{C3380CC4-5D6E-409C-BE32-E72D297353CC}">
              <c16:uniqueId val="{00000000-302D-4A00-8EEE-B1B9616A2B64}"/>
            </c:ext>
          </c:extLst>
        </c:ser>
        <c:ser>
          <c:idx val="1"/>
          <c:order val="1"/>
          <c:tx>
            <c:v>Scope 2</c:v>
          </c:tx>
          <c:spPr>
            <a:solidFill>
              <a:schemeClr val="accent2"/>
            </a:solidFill>
            <a:ln>
              <a:noFill/>
            </a:ln>
            <a:effectLst/>
          </c:spPr>
          <c:invertIfNegative val="0"/>
          <c:cat>
            <c:strRef>
              <c:f>'GHG emissions'!$D$6:$H$6</c:f>
              <c:strCache>
                <c:ptCount val="5"/>
                <c:pt idx="0">
                  <c:v>2021 </c:v>
                </c:pt>
                <c:pt idx="1">
                  <c:v>2022 </c:v>
                </c:pt>
                <c:pt idx="2">
                  <c:v>2023 </c:v>
                </c:pt>
                <c:pt idx="3">
                  <c:v>2024 </c:v>
                </c:pt>
                <c:pt idx="4">
                  <c:v>2025</c:v>
                </c:pt>
              </c:strCache>
            </c:strRef>
          </c:cat>
          <c:val>
            <c:numRef>
              <c:f>'GHG emissions'!$D$12:$H$12</c:f>
              <c:numCache>
                <c:formatCode>#,##0</c:formatCode>
                <c:ptCount val="5"/>
                <c:pt idx="0">
                  <c:v>37065</c:v>
                </c:pt>
                <c:pt idx="1">
                  <c:v>11636.79</c:v>
                </c:pt>
                <c:pt idx="2">
                  <c:v>2566</c:v>
                </c:pt>
                <c:pt idx="3">
                  <c:v>2569.7800000000002</c:v>
                </c:pt>
                <c:pt idx="4" formatCode="_-* #,##0_-;\-* #,##0_-;_-* &quot;-&quot;??_-;_-@_-">
                  <c:v>114.02549709761024</c:v>
                </c:pt>
              </c:numCache>
            </c:numRef>
          </c:val>
          <c:extLst>
            <c:ext xmlns:c16="http://schemas.microsoft.com/office/drawing/2014/chart" uri="{C3380CC4-5D6E-409C-BE32-E72D297353CC}">
              <c16:uniqueId val="{00000001-302D-4A00-8EEE-B1B9616A2B64}"/>
            </c:ext>
          </c:extLst>
        </c:ser>
        <c:ser>
          <c:idx val="2"/>
          <c:order val="2"/>
          <c:tx>
            <c:v>Scope 3</c:v>
          </c:tx>
          <c:spPr>
            <a:solidFill>
              <a:schemeClr val="accent3"/>
            </a:solidFill>
            <a:ln>
              <a:noFill/>
            </a:ln>
            <a:effectLst/>
          </c:spPr>
          <c:invertIfNegative val="0"/>
          <c:cat>
            <c:strRef>
              <c:f>'GHG emissions'!$D$6:$H$6</c:f>
              <c:strCache>
                <c:ptCount val="5"/>
                <c:pt idx="0">
                  <c:v>2021 </c:v>
                </c:pt>
                <c:pt idx="1">
                  <c:v>2022 </c:v>
                </c:pt>
                <c:pt idx="2">
                  <c:v>2023 </c:v>
                </c:pt>
                <c:pt idx="3">
                  <c:v>2024 </c:v>
                </c:pt>
                <c:pt idx="4">
                  <c:v>2025</c:v>
                </c:pt>
              </c:strCache>
            </c:strRef>
          </c:cat>
          <c:val>
            <c:numRef>
              <c:f>'GHG emissions'!$D$14:$H$14</c:f>
              <c:numCache>
                <c:formatCode>0</c:formatCode>
                <c:ptCount val="5"/>
                <c:pt idx="0" formatCode="#,##0">
                  <c:v>12583</c:v>
                </c:pt>
                <c:pt idx="1">
                  <c:v>8963.65</c:v>
                </c:pt>
                <c:pt idx="2" formatCode="#,##0">
                  <c:v>13182.9</c:v>
                </c:pt>
                <c:pt idx="3" formatCode="#,##0">
                  <c:v>13928.67</c:v>
                </c:pt>
                <c:pt idx="4" formatCode="_-* #,##0_-;\-* #,##0_-;_-* &quot;-&quot;??_-;_-@_-">
                  <c:v>15233</c:v>
                </c:pt>
              </c:numCache>
            </c:numRef>
          </c:val>
          <c:extLst>
            <c:ext xmlns:c16="http://schemas.microsoft.com/office/drawing/2014/chart" uri="{C3380CC4-5D6E-409C-BE32-E72D297353CC}">
              <c16:uniqueId val="{00000002-302D-4A00-8EEE-B1B9616A2B64}"/>
            </c:ext>
          </c:extLst>
        </c:ser>
        <c:dLbls>
          <c:showLegendKey val="0"/>
          <c:showVal val="0"/>
          <c:showCatName val="0"/>
          <c:showSerName val="0"/>
          <c:showPercent val="0"/>
          <c:showBubbleSize val="0"/>
        </c:dLbls>
        <c:gapWidth val="150"/>
        <c:overlap val="100"/>
        <c:axId val="1128720680"/>
        <c:axId val="1128722120"/>
        <c:extLst>
          <c:ext xmlns:c15="http://schemas.microsoft.com/office/drawing/2012/chart" uri="{02D57815-91ED-43cb-92C2-25804820EDAC}">
            <c15:filteredBarSeries>
              <c15:ser>
                <c:idx val="3"/>
                <c:order val="3"/>
                <c:spPr>
                  <a:solidFill>
                    <a:schemeClr val="accent4"/>
                  </a:solidFill>
                  <a:ln>
                    <a:noFill/>
                  </a:ln>
                  <a:effectLst/>
                </c:spPr>
                <c:invertIfNegative val="0"/>
                <c:cat>
                  <c:strRef>
                    <c:extLst>
                      <c:ext uri="{02D57815-91ED-43cb-92C2-25804820EDAC}">
                        <c15:formulaRef>
                          <c15:sqref>'GHG emissions'!$D$6:$H$6</c15:sqref>
                        </c15:formulaRef>
                      </c:ext>
                    </c:extLst>
                    <c:strCache>
                      <c:ptCount val="5"/>
                      <c:pt idx="0">
                        <c:v>2021 </c:v>
                      </c:pt>
                      <c:pt idx="1">
                        <c:v>2022 </c:v>
                      </c:pt>
                      <c:pt idx="2">
                        <c:v>2023 </c:v>
                      </c:pt>
                      <c:pt idx="3">
                        <c:v>2024 </c:v>
                      </c:pt>
                      <c:pt idx="4">
                        <c:v>2025</c:v>
                      </c:pt>
                    </c:strCache>
                  </c:strRef>
                </c:cat>
                <c:val>
                  <c:numRef>
                    <c:extLst>
                      <c:ext uri="{02D57815-91ED-43cb-92C2-25804820EDAC}">
                        <c15:formulaRef>
                          <c15:sqref>'GHG emissions'!$D$6:$G$6</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03-302D-4A00-8EEE-B1B9616A2B64}"/>
                  </c:ext>
                </c:extLst>
              </c15:ser>
            </c15:filteredBarSeries>
          </c:ext>
        </c:extLst>
      </c:barChart>
      <c:catAx>
        <c:axId val="1128720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8722120"/>
        <c:crosses val="autoZero"/>
        <c:auto val="0"/>
        <c:lblAlgn val="ctr"/>
        <c:lblOffset val="100"/>
        <c:noMultiLvlLbl val="0"/>
      </c:catAx>
      <c:valAx>
        <c:axId val="11287221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8720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Goodman Boards gender diversity</a:t>
            </a:r>
            <a:br>
              <a:rPr lang="en-US"/>
            </a:br>
            <a:r>
              <a:rPr lang="en-US"/>
              <a:t>(Total) </a:t>
            </a:r>
          </a:p>
        </c:rich>
      </c:tx>
      <c:layout>
        <c:manualLayout>
          <c:xMode val="edge"/>
          <c:yMode val="edge"/>
          <c:x val="0.20589117728005557"/>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37B-4C19-B61C-BEDDDB1837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37B-4C19-B61C-BEDDDB18370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('Board diversity'!$B$3,'Board diversity'!$B$25)</c:f>
              <c:strCache>
                <c:ptCount val="2"/>
                <c:pt idx="0">
                  <c:v>Female Directors </c:v>
                </c:pt>
                <c:pt idx="1">
                  <c:v>Male Directors</c:v>
                </c:pt>
              </c:strCache>
            </c:strRef>
          </c:cat>
          <c:val>
            <c:numRef>
              <c:f>('Board diversity'!$C$3,'Board diversity'!$C$25)</c:f>
              <c:numCache>
                <c:formatCode>General</c:formatCode>
                <c:ptCount val="2"/>
                <c:pt idx="0">
                  <c:v>4</c:v>
                </c:pt>
                <c:pt idx="1">
                  <c:v>8</c:v>
                </c:pt>
              </c:numCache>
            </c:numRef>
          </c:val>
          <c:extLst>
            <c:ext xmlns:c16="http://schemas.microsoft.com/office/drawing/2014/chart" uri="{C3380CC4-5D6E-409C-BE32-E72D297353CC}">
              <c16:uniqueId val="{00000006-A37B-4C19-B61C-BEDDDB18370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Geographic diversity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ADF-4551-9077-A917A1FDAF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ADF-4551-9077-A917A1FDAFA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ADF-4551-9077-A917A1FDAFA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ADF-4551-9077-A917A1FDAF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'Board diversity'!$B$18:$B$21</c:f>
              <c:strCache>
                <c:ptCount val="4"/>
                <c:pt idx="0">
                  <c:v>Australia</c:v>
                </c:pt>
                <c:pt idx="1">
                  <c:v>CE</c:v>
                </c:pt>
                <c:pt idx="2">
                  <c:v>Hong Kong</c:v>
                </c:pt>
                <c:pt idx="3">
                  <c:v>US</c:v>
                </c:pt>
              </c:strCache>
            </c:strRef>
          </c:cat>
          <c:val>
            <c:numRef>
              <c:f>'Board diversity'!$C$18:$C$21</c:f>
              <c:numCache>
                <c:formatCode>General</c:formatCode>
                <c:ptCount val="4"/>
                <c:pt idx="0">
                  <c:v>6</c:v>
                </c:pt>
                <c:pt idx="1">
                  <c:v>1</c:v>
                </c:pt>
                <c:pt idx="2">
                  <c:v>2</c:v>
                </c:pt>
                <c:pt idx="3">
                  <c:v>3</c:v>
                </c:pt>
              </c:numCache>
            </c:numRef>
          </c:val>
          <c:extLst>
            <c:ext xmlns:c16="http://schemas.microsoft.com/office/drawing/2014/chart" uri="{C3380CC4-5D6E-409C-BE32-E72D297353CC}">
              <c16:uniqueId val="{00000001-3E08-450D-AB72-2FE2030AC50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 diversity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978-4914-A79B-77F163954F1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978-4914-A79B-77F163954F1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978-4914-A79B-77F163954F1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978-4914-A79B-77F163954F1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'Board diversity'!$B$12:$B$15</c:f>
              <c:strCache>
                <c:ptCount val="4"/>
                <c:pt idx="0">
                  <c:v>40-49</c:v>
                </c:pt>
                <c:pt idx="1">
                  <c:v>50-59</c:v>
                </c:pt>
                <c:pt idx="2">
                  <c:v>60-69</c:v>
                </c:pt>
                <c:pt idx="3">
                  <c:v>70-79</c:v>
                </c:pt>
              </c:strCache>
            </c:strRef>
          </c:cat>
          <c:val>
            <c:numRef>
              <c:f>'Board diversity'!$C$12:$C$15</c:f>
              <c:numCache>
                <c:formatCode>General</c:formatCode>
                <c:ptCount val="4"/>
                <c:pt idx="0">
                  <c:v>1</c:v>
                </c:pt>
                <c:pt idx="1">
                  <c:v>6</c:v>
                </c:pt>
                <c:pt idx="2">
                  <c:v>4</c:v>
                </c:pt>
                <c:pt idx="3">
                  <c:v>1</c:v>
                </c:pt>
              </c:numCache>
            </c:numRef>
          </c:val>
          <c:extLst>
            <c:ext xmlns:c16="http://schemas.microsoft.com/office/drawing/2014/chart" uri="{C3380CC4-5D6E-409C-BE32-E72D297353CC}">
              <c16:uniqueId val="{00000001-CF79-463E-89F7-BB00C992638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Goodman Boards gender diversity  </a:t>
            </a:r>
            <a:br>
              <a:rPr lang="en-US"/>
            </a:br>
            <a:r>
              <a:rPr lang="en-US"/>
              <a:t>(Non-Executive Directors)</a:t>
            </a:r>
          </a:p>
        </c:rich>
      </c:tx>
      <c:layout>
        <c:manualLayout>
          <c:xMode val="edge"/>
          <c:yMode val="edge"/>
          <c:x val="0.14411815887461565"/>
          <c:y val="3.8902189249465213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7A4-4092-B019-548EC16B11A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7A4-4092-B019-548EC16B11A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('Board diversity'!$B$3,'Board diversity'!$B$4)</c:f>
              <c:strCache>
                <c:ptCount val="2"/>
                <c:pt idx="0">
                  <c:v>Female Directors </c:v>
                </c:pt>
                <c:pt idx="1">
                  <c:v>Male Non-Exec Directors</c:v>
                </c:pt>
              </c:strCache>
            </c:strRef>
          </c:cat>
          <c:val>
            <c:numRef>
              <c:f>('Board diversity'!$C$3,'Board diversity'!$C$4)</c:f>
              <c:numCache>
                <c:formatCode>General</c:formatCode>
                <c:ptCount val="2"/>
                <c:pt idx="0">
                  <c:v>4</c:v>
                </c:pt>
                <c:pt idx="1">
                  <c:v>5</c:v>
                </c:pt>
              </c:numCache>
            </c:numRef>
          </c:val>
          <c:extLst>
            <c:ext xmlns:c16="http://schemas.microsoft.com/office/drawing/2014/chart" uri="{C3380CC4-5D6E-409C-BE32-E72D297353CC}">
              <c16:uniqueId val="{00000001-97E7-4CCC-99FE-46086545A18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goodman.com/about-goodman/corporate-governance" TargetMode="External"/><Relationship Id="rId1" Type="http://schemas.openxmlformats.org/officeDocument/2006/relationships/hyperlink" Target="https://www.goodman.com/investor-centre/annual-reports"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image" Target="../media/image1.png"/><Relationship Id="rId4"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oodman.com/sustainability/goodman-foundation" TargetMode="External"/></Relationships>
</file>

<file path=xl/drawings/drawing1.xml><?xml version="1.0" encoding="utf-8"?>
<xdr:wsDr xmlns:xdr="http://schemas.openxmlformats.org/drawingml/2006/spreadsheetDrawing" xmlns:a="http://schemas.openxmlformats.org/drawingml/2006/main">
  <xdr:twoCellAnchor>
    <xdr:from>
      <xdr:col>0</xdr:col>
      <xdr:colOff>133349</xdr:colOff>
      <xdr:row>7</xdr:row>
      <xdr:rowOff>25400</xdr:rowOff>
    </xdr:from>
    <xdr:to>
      <xdr:col>5</xdr:col>
      <xdr:colOff>6350</xdr:colOff>
      <xdr:row>7</xdr:row>
      <xdr:rowOff>381000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8652503D-E146-F432-FE12-B91959A88D3B}"/>
            </a:ext>
          </a:extLst>
        </xdr:cNvPr>
        <xdr:cNvSpPr/>
      </xdr:nvSpPr>
      <xdr:spPr>
        <a:xfrm>
          <a:off x="133349" y="2378075"/>
          <a:ext cx="2921001" cy="355600"/>
        </a:xfrm>
        <a:prstGeom prst="roundRect">
          <a:avLst/>
        </a:prstGeom>
        <a:solidFill>
          <a:srgbClr val="55BE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en-AU" sz="1100" b="1">
              <a:solidFill>
                <a:schemeClr val="bg1"/>
              </a:solidFill>
            </a:rPr>
            <a:t>Goodman Group FY25</a:t>
          </a:r>
          <a:r>
            <a:rPr lang="en-AU" sz="1100" b="1" baseline="0">
              <a:solidFill>
                <a:schemeClr val="bg1"/>
              </a:solidFill>
            </a:rPr>
            <a:t> Annual Report</a:t>
          </a:r>
          <a:endParaRPr lang="en-AU" sz="1100" b="1">
            <a:solidFill>
              <a:schemeClr val="bg1"/>
            </a:solidFill>
          </a:endParaRPr>
        </a:p>
      </xdr:txBody>
    </xdr:sp>
    <xdr:clientData/>
  </xdr:twoCellAnchor>
  <xdr:twoCellAnchor>
    <xdr:from>
      <xdr:col>0</xdr:col>
      <xdr:colOff>133348</xdr:colOff>
      <xdr:row>7</xdr:row>
      <xdr:rowOff>549275</xdr:rowOff>
    </xdr:from>
    <xdr:to>
      <xdr:col>4</xdr:col>
      <xdr:colOff>609599</xdr:colOff>
      <xdr:row>7</xdr:row>
      <xdr:rowOff>904875</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90B36100-93A3-45EC-BD9A-DCAD7947ED0B}"/>
            </a:ext>
          </a:extLst>
        </xdr:cNvPr>
        <xdr:cNvSpPr/>
      </xdr:nvSpPr>
      <xdr:spPr>
        <a:xfrm>
          <a:off x="133348" y="2901950"/>
          <a:ext cx="2914651" cy="355600"/>
        </a:xfrm>
        <a:prstGeom prst="roundRect">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lang="en-AU" sz="1100" b="1">
              <a:solidFill>
                <a:sysClr val="windowText" lastClr="000000"/>
              </a:solidFill>
            </a:rPr>
            <a:t>Goodman Group Corporate Governance</a:t>
          </a:r>
        </a:p>
      </xdr:txBody>
    </xdr:sp>
    <xdr:clientData/>
  </xdr:twoCellAnchor>
  <xdr:twoCellAnchor editAs="oneCell">
    <xdr:from>
      <xdr:col>0</xdr:col>
      <xdr:colOff>66675</xdr:colOff>
      <xdr:row>0</xdr:row>
      <xdr:rowOff>142875</xdr:rowOff>
    </xdr:from>
    <xdr:to>
      <xdr:col>0</xdr:col>
      <xdr:colOff>971550</xdr:colOff>
      <xdr:row>4</xdr:row>
      <xdr:rowOff>400050</xdr:rowOff>
    </xdr:to>
    <xdr:pic>
      <xdr:nvPicPr>
        <xdr:cNvPr id="3" name="Picture 2">
          <a:extLst>
            <a:ext uri="{FF2B5EF4-FFF2-40B4-BE49-F238E27FC236}">
              <a16:creationId xmlns:a16="http://schemas.microsoft.com/office/drawing/2014/main" id="{9772C127-945F-A291-934E-10621AB6460F}"/>
            </a:ext>
            <a:ext uri="{147F2762-F138-4A5C-976F-8EAC2B608ADB}">
              <a16:predDERef xmlns:a16="http://schemas.microsoft.com/office/drawing/2014/main" pred="{90B36100-93A3-45EC-BD9A-DCAD7947ED0B}"/>
            </a:ext>
          </a:extLst>
        </xdr:cNvPr>
        <xdr:cNvPicPr>
          <a:picLocks noChangeAspect="1"/>
        </xdr:cNvPicPr>
      </xdr:nvPicPr>
      <xdr:blipFill>
        <a:blip xmlns:r="http://schemas.openxmlformats.org/officeDocument/2006/relationships" r:embed="rId3"/>
        <a:stretch>
          <a:fillRect/>
        </a:stretch>
      </xdr:blipFill>
      <xdr:spPr>
        <a:xfrm>
          <a:off x="66675" y="142875"/>
          <a:ext cx="904875"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20</xdr:row>
      <xdr:rowOff>0</xdr:rowOff>
    </xdr:from>
    <xdr:to>
      <xdr:col>4</xdr:col>
      <xdr:colOff>581025</xdr:colOff>
      <xdr:row>22</xdr:row>
      <xdr:rowOff>2286000</xdr:rowOff>
    </xdr:to>
    <xdr:graphicFrame macro="">
      <xdr:nvGraphicFramePr>
        <xdr:cNvPr id="10" name="Chart 9">
          <a:extLst>
            <a:ext uri="{FF2B5EF4-FFF2-40B4-BE49-F238E27FC236}">
              <a16:creationId xmlns:a16="http://schemas.microsoft.com/office/drawing/2014/main" id="{CD0D8C62-B737-4304-8493-37F6E21D8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1276350</xdr:colOff>
      <xdr:row>20</xdr:row>
      <xdr:rowOff>0</xdr:rowOff>
    </xdr:from>
    <xdr:to>
      <xdr:col>12</xdr:col>
      <xdr:colOff>638175</xdr:colOff>
      <xdr:row>22</xdr:row>
      <xdr:rowOff>2305050</xdr:rowOff>
    </xdr:to>
    <xdr:graphicFrame macro="">
      <xdr:nvGraphicFramePr>
        <xdr:cNvPr id="11" name="Chart 10">
          <a:extLst>
            <a:ext uri="{FF2B5EF4-FFF2-40B4-BE49-F238E27FC236}">
              <a16:creationId xmlns:a16="http://schemas.microsoft.com/office/drawing/2014/main" id="{6715EA54-7AC3-482D-5C39-CACF87EA4A40}"/>
            </a:ext>
            <a:ext uri="{147F2762-F138-4A5C-976F-8EAC2B608ADB}">
              <a16:predDERef xmlns:a16="http://schemas.microsoft.com/office/drawing/2014/main" pred="{CD0D8C62-B737-4304-8493-37F6E21D87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0</xdr:col>
      <xdr:colOff>485775</xdr:colOff>
      <xdr:row>0</xdr:row>
      <xdr:rowOff>485775</xdr:rowOff>
    </xdr:to>
    <xdr:pic>
      <xdr:nvPicPr>
        <xdr:cNvPr id="3" name="Picture 2">
          <a:extLst>
            <a:ext uri="{FF2B5EF4-FFF2-40B4-BE49-F238E27FC236}">
              <a16:creationId xmlns:a16="http://schemas.microsoft.com/office/drawing/2014/main" id="{7E342F1B-9AF7-46EA-ACF4-6481743BFF77}"/>
            </a:ext>
            <a:ext uri="{147F2762-F138-4A5C-976F-8EAC2B608ADB}">
              <a16:predDERef xmlns:a16="http://schemas.microsoft.com/office/drawing/2014/main" pred="{6715EA54-7AC3-482D-5C39-CACF87EA4A40}"/>
            </a:ext>
          </a:extLst>
        </xdr:cNvPr>
        <xdr:cNvPicPr>
          <a:picLocks noChangeAspect="1"/>
        </xdr:cNvPicPr>
      </xdr:nvPicPr>
      <xdr:blipFill>
        <a:blip xmlns:r="http://schemas.openxmlformats.org/officeDocument/2006/relationships" r:embed="rId3"/>
        <a:stretch>
          <a:fillRect/>
        </a:stretch>
      </xdr:blipFill>
      <xdr:spPr>
        <a:xfrm>
          <a:off x="0" y="0"/>
          <a:ext cx="485775" cy="485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495300</xdr:colOff>
      <xdr:row>1</xdr:row>
      <xdr:rowOff>0</xdr:rowOff>
    </xdr:to>
    <xdr:pic>
      <xdr:nvPicPr>
        <xdr:cNvPr id="2" name="Picture 1">
          <a:extLst>
            <a:ext uri="{FF2B5EF4-FFF2-40B4-BE49-F238E27FC236}">
              <a16:creationId xmlns:a16="http://schemas.microsoft.com/office/drawing/2014/main" id="{B33CE858-073F-444A-A718-15B28B806BDB}"/>
            </a:ext>
            <a:ext uri="{147F2762-F138-4A5C-976F-8EAC2B608ADB}">
              <a16:predDERef xmlns:a16="http://schemas.microsoft.com/office/drawing/2014/main" pred="{90B36100-93A3-45EC-BD9A-DCAD7947ED0B}"/>
            </a:ext>
          </a:extLst>
        </xdr:cNvPr>
        <xdr:cNvPicPr>
          <a:picLocks noChangeAspect="1"/>
        </xdr:cNvPicPr>
      </xdr:nvPicPr>
      <xdr:blipFill>
        <a:blip xmlns:r="http://schemas.openxmlformats.org/officeDocument/2006/relationships" r:embed="rId1"/>
        <a:stretch>
          <a:fillRect/>
        </a:stretch>
      </xdr:blipFill>
      <xdr:spPr>
        <a:xfrm>
          <a:off x="0" y="0"/>
          <a:ext cx="495300" cy="495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485775</xdr:colOff>
      <xdr:row>0</xdr:row>
      <xdr:rowOff>485775</xdr:rowOff>
    </xdr:to>
    <xdr:pic>
      <xdr:nvPicPr>
        <xdr:cNvPr id="2" name="Picture 1">
          <a:extLst>
            <a:ext uri="{FF2B5EF4-FFF2-40B4-BE49-F238E27FC236}">
              <a16:creationId xmlns:a16="http://schemas.microsoft.com/office/drawing/2014/main" id="{A7AB17B3-0F06-41D5-B16F-B988B5219802}"/>
            </a:ext>
            <a:ext uri="{147F2762-F138-4A5C-976F-8EAC2B608ADB}">
              <a16:predDERef xmlns:a16="http://schemas.microsoft.com/office/drawing/2014/main" pred="{90B36100-93A3-45EC-BD9A-DCAD7947ED0B}"/>
            </a:ext>
          </a:extLst>
        </xdr:cNvPr>
        <xdr:cNvPicPr>
          <a:picLocks noChangeAspect="1"/>
        </xdr:cNvPicPr>
      </xdr:nvPicPr>
      <xdr:blipFill>
        <a:blip xmlns:r="http://schemas.openxmlformats.org/officeDocument/2006/relationships" r:embed="rId1"/>
        <a:stretch>
          <a:fillRect/>
        </a:stretch>
      </xdr:blipFill>
      <xdr:spPr>
        <a:xfrm>
          <a:off x="0" y="0"/>
          <a:ext cx="485775" cy="485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638175</xdr:colOff>
      <xdr:row>20</xdr:row>
      <xdr:rowOff>6350</xdr:rowOff>
    </xdr:from>
    <xdr:to>
      <xdr:col>9</xdr:col>
      <xdr:colOff>339725</xdr:colOff>
      <xdr:row>37</xdr:row>
      <xdr:rowOff>148166</xdr:rowOff>
    </xdr:to>
    <xdr:graphicFrame macro="">
      <xdr:nvGraphicFramePr>
        <xdr:cNvPr id="7" name="Chart 6">
          <a:extLst>
            <a:ext uri="{FF2B5EF4-FFF2-40B4-BE49-F238E27FC236}">
              <a16:creationId xmlns:a16="http://schemas.microsoft.com/office/drawing/2014/main" id="{D2C126BD-F187-4D43-A83F-1A8758FE55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57150</xdr:colOff>
      <xdr:row>1</xdr:row>
      <xdr:rowOff>6350</xdr:rowOff>
    </xdr:from>
    <xdr:to>
      <xdr:col>17</xdr:col>
      <xdr:colOff>312208</xdr:colOff>
      <xdr:row>19</xdr:row>
      <xdr:rowOff>0</xdr:rowOff>
    </xdr:to>
    <xdr:graphicFrame macro="">
      <xdr:nvGraphicFramePr>
        <xdr:cNvPr id="3" name="Chart 8">
          <a:extLst>
            <a:ext uri="{FF2B5EF4-FFF2-40B4-BE49-F238E27FC236}">
              <a16:creationId xmlns:a16="http://schemas.microsoft.com/office/drawing/2014/main" id="{94DDEEE6-5BCE-11A8-8148-C8F5E3580995}"/>
            </a:ext>
            <a:ext uri="{147F2762-F138-4A5C-976F-8EAC2B608ADB}">
              <a16:predDERef xmlns:a16="http://schemas.microsoft.com/office/drawing/2014/main" pred="{D2C126BD-F187-4D43-A83F-1A8758FE55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20</xdr:row>
      <xdr:rowOff>10585</xdr:rowOff>
    </xdr:from>
    <xdr:to>
      <xdr:col>17</xdr:col>
      <xdr:colOff>304800</xdr:colOff>
      <xdr:row>38</xdr:row>
      <xdr:rowOff>0</xdr:rowOff>
    </xdr:to>
    <xdr:graphicFrame macro="">
      <xdr:nvGraphicFramePr>
        <xdr:cNvPr id="10" name="Chart 9">
          <a:extLst>
            <a:ext uri="{FF2B5EF4-FFF2-40B4-BE49-F238E27FC236}">
              <a16:creationId xmlns:a16="http://schemas.microsoft.com/office/drawing/2014/main" id="{16AEDE25-2AF9-11FF-C6EB-28195D196C4E}"/>
            </a:ext>
            <a:ext uri="{147F2762-F138-4A5C-976F-8EAC2B608ADB}">
              <a16:predDERef xmlns:a16="http://schemas.microsoft.com/office/drawing/2014/main" pred="{94DDEEE6-5BCE-11A8-8148-C8F5E35809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628650</xdr:colOff>
      <xdr:row>1</xdr:row>
      <xdr:rowOff>4233</xdr:rowOff>
    </xdr:from>
    <xdr:to>
      <xdr:col>9</xdr:col>
      <xdr:colOff>338667</xdr:colOff>
      <xdr:row>19</xdr:row>
      <xdr:rowOff>10584</xdr:rowOff>
    </xdr:to>
    <xdr:graphicFrame macro="">
      <xdr:nvGraphicFramePr>
        <xdr:cNvPr id="2" name="Chart 1">
          <a:extLst>
            <a:ext uri="{FF2B5EF4-FFF2-40B4-BE49-F238E27FC236}">
              <a16:creationId xmlns:a16="http://schemas.microsoft.com/office/drawing/2014/main" id="{ACB46918-223C-CF6A-6F30-EE4303CEC6AE}"/>
            </a:ext>
            <a:ext uri="{147F2762-F138-4A5C-976F-8EAC2B608ADB}">
              <a16:predDERef xmlns:a16="http://schemas.microsoft.com/office/drawing/2014/main" pred="{16AEDE25-2AF9-11FF-C6EB-28195D196C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0</xdr:col>
      <xdr:colOff>485775</xdr:colOff>
      <xdr:row>0</xdr:row>
      <xdr:rowOff>485775</xdr:rowOff>
    </xdr:to>
    <xdr:pic>
      <xdr:nvPicPr>
        <xdr:cNvPr id="4" name="Picture 3">
          <a:extLst>
            <a:ext uri="{FF2B5EF4-FFF2-40B4-BE49-F238E27FC236}">
              <a16:creationId xmlns:a16="http://schemas.microsoft.com/office/drawing/2014/main" id="{471B4216-D939-4D7B-AD5B-9B7089161E65}"/>
            </a:ext>
            <a:ext uri="{147F2762-F138-4A5C-976F-8EAC2B608ADB}">
              <a16:predDERef xmlns:a16="http://schemas.microsoft.com/office/drawing/2014/main" pred="{ACB46918-223C-CF6A-6F30-EE4303CEC6AE}"/>
            </a:ext>
          </a:extLst>
        </xdr:cNvPr>
        <xdr:cNvPicPr>
          <a:picLocks noChangeAspect="1"/>
        </xdr:cNvPicPr>
      </xdr:nvPicPr>
      <xdr:blipFill>
        <a:blip xmlns:r="http://schemas.openxmlformats.org/officeDocument/2006/relationships" r:embed="rId5"/>
        <a:stretch>
          <a:fillRect/>
        </a:stretch>
      </xdr:blipFill>
      <xdr:spPr>
        <a:xfrm>
          <a:off x="0" y="0"/>
          <a:ext cx="485775" cy="485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8</xdr:row>
      <xdr:rowOff>0</xdr:rowOff>
    </xdr:from>
    <xdr:to>
      <xdr:col>3</xdr:col>
      <xdr:colOff>314326</xdr:colOff>
      <xdr:row>10</xdr:row>
      <xdr:rowOff>28575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06A0C01-CB2F-49D0-AE8F-F97B544CD80C}"/>
            </a:ext>
          </a:extLst>
        </xdr:cNvPr>
        <xdr:cNvSpPr/>
      </xdr:nvSpPr>
      <xdr:spPr>
        <a:xfrm>
          <a:off x="523875" y="1628775"/>
          <a:ext cx="2924176" cy="352425"/>
        </a:xfrm>
        <a:prstGeom prst="roundRect">
          <a:avLst/>
        </a:prstGeom>
        <a:solidFill>
          <a:srgbClr val="55BE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marL="0" indent="0" algn="ctr"/>
          <a:r>
            <a:rPr lang="en-US" sz="1100" b="1" i="0" u="none" strike="noStrike">
              <a:solidFill>
                <a:schemeClr val="bg1"/>
              </a:solidFill>
              <a:latin typeface="Arial" panose="020B0604020202020204" pitchFamily="34" charset="0"/>
              <a:cs typeface="Arial" panose="020B0604020202020204" pitchFamily="34" charset="0"/>
            </a:rPr>
            <a:t>Read more about the </a:t>
          </a:r>
          <a:r>
            <a:rPr lang="en-US" sz="1100" b="1">
              <a:solidFill>
                <a:schemeClr val="bg1"/>
              </a:solidFill>
              <a:latin typeface="+mn-lt"/>
              <a:ea typeface="+mn-lt"/>
              <a:cs typeface="+mn-lt"/>
            </a:rPr>
            <a:t>Goodman Foundation</a:t>
          </a:r>
        </a:p>
      </xdr:txBody>
    </xdr:sp>
    <xdr:clientData/>
  </xdr:twoCellAnchor>
  <xdr:twoCellAnchor editAs="oneCell">
    <xdr:from>
      <xdr:col>0</xdr:col>
      <xdr:colOff>0</xdr:colOff>
      <xdr:row>0</xdr:row>
      <xdr:rowOff>0</xdr:rowOff>
    </xdr:from>
    <xdr:to>
      <xdr:col>0</xdr:col>
      <xdr:colOff>485775</xdr:colOff>
      <xdr:row>0</xdr:row>
      <xdr:rowOff>485775</xdr:rowOff>
    </xdr:to>
    <xdr:pic>
      <xdr:nvPicPr>
        <xdr:cNvPr id="3" name="Picture 2">
          <a:extLst>
            <a:ext uri="{FF2B5EF4-FFF2-40B4-BE49-F238E27FC236}">
              <a16:creationId xmlns:a16="http://schemas.microsoft.com/office/drawing/2014/main" id="{2143348B-9EB9-4516-AA76-5EA5B7448718}"/>
            </a:ext>
            <a:ext uri="{147F2762-F138-4A5C-976F-8EAC2B608ADB}">
              <a16:predDERef xmlns:a16="http://schemas.microsoft.com/office/drawing/2014/main" pred="{B06A0C01-CB2F-49D0-AE8F-F97B544CD80C}"/>
            </a:ext>
          </a:extLst>
        </xdr:cNvPr>
        <xdr:cNvPicPr>
          <a:picLocks noChangeAspect="1"/>
        </xdr:cNvPicPr>
      </xdr:nvPicPr>
      <xdr:blipFill>
        <a:blip xmlns:r="http://schemas.openxmlformats.org/officeDocument/2006/relationships" r:embed="rId2"/>
        <a:stretch>
          <a:fillRect/>
        </a:stretch>
      </xdr:blipFill>
      <xdr:spPr>
        <a:xfrm>
          <a:off x="0" y="0"/>
          <a:ext cx="485775" cy="485775"/>
        </a:xfrm>
        <a:prstGeom prst="rect">
          <a:avLst/>
        </a:prstGeom>
      </xdr:spPr>
    </xdr:pic>
    <xdr:clientData/>
  </xdr:twoCellAnchor>
</xdr:wsDr>
</file>

<file path=xl/theme/theme1.xml><?xml version="1.0" encoding="utf-8"?>
<a:theme xmlns:a="http://schemas.openxmlformats.org/drawingml/2006/main" name="Goodman">
  <a:themeElements>
    <a:clrScheme name="Goodman [DEC 2023]">
      <a:dk1>
        <a:srgbClr val="000000"/>
      </a:dk1>
      <a:lt1>
        <a:srgbClr val="FFFFFF"/>
      </a:lt1>
      <a:dk2>
        <a:srgbClr val="140C39"/>
      </a:dk2>
      <a:lt2>
        <a:srgbClr val="E4FDD8"/>
      </a:lt2>
      <a:accent1>
        <a:srgbClr val="58B946"/>
      </a:accent1>
      <a:accent2>
        <a:srgbClr val="96FA64"/>
      </a:accent2>
      <a:accent3>
        <a:srgbClr val="412E9C"/>
      </a:accent3>
      <a:accent4>
        <a:srgbClr val="6E50FF"/>
      </a:accent4>
      <a:accent5>
        <a:srgbClr val="DBD3FF"/>
      </a:accent5>
      <a:accent6>
        <a:srgbClr val="4F486A"/>
      </a:accent6>
      <a:hlink>
        <a:srgbClr val="6E50FA"/>
      </a:hlink>
      <a:folHlink>
        <a:srgbClr val="58B94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Goodman Green">
      <a:srgbClr val="58B946"/>
    </a:custClr>
    <a:custClr name="Neon Green">
      <a:srgbClr val="96FA64"/>
    </a:custClr>
    <a:custClr name="Pale Green">
      <a:srgbClr val="E5FED8"/>
    </a:custClr>
    <a:custClr name="White">
      <a:srgbClr val="FFFFFF"/>
    </a:custClr>
    <a:custClr name="Ink">
      <a:srgbClr val="140C39"/>
    </a:custClr>
    <a:custClr name="Grey Ink">
      <a:srgbClr val="4F486A"/>
    </a:custClr>
    <a:custClr name="Dark Purple">
      <a:srgbClr val="412E9C"/>
    </a:custClr>
    <a:custClr name="Neon Purple">
      <a:srgbClr val="6E50FF"/>
    </a:custClr>
    <a:custClr name="Pale Purple">
      <a:srgbClr val="DBD3FF"/>
    </a:custClr>
    <a:custClr name="Black">
      <a:srgbClr val="000000"/>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1.bin"/><Relationship Id="rId1" Type="http://schemas.openxmlformats.org/officeDocument/2006/relationships/hyperlink" Target="https://www.goodman.com/-/media/project/goodman/global/files/Sustainability/Reports/Goodman%20FY25%20Final%20Limited%20Assurance%20Opinion"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D3A85-C1CC-48A2-87FF-E056C8EFF9F3}">
  <sheetPr>
    <tabColor theme="5"/>
  </sheetPr>
  <dimension ref="A2:AB16"/>
  <sheetViews>
    <sheetView workbookViewId="0">
      <selection activeCell="H8" sqref="H8"/>
    </sheetView>
  </sheetViews>
  <sheetFormatPr defaultRowHeight="12.75"/>
  <cols>
    <col min="1" max="1" width="45.42578125" customWidth="1"/>
    <col min="10" max="10" width="70.5703125" customWidth="1"/>
  </cols>
  <sheetData>
    <row r="2" spans="1:28">
      <c r="A2" s="1" t="s">
        <v>0</v>
      </c>
    </row>
    <row r="4" spans="1:28">
      <c r="A4" s="1"/>
    </row>
    <row r="5" spans="1:28" ht="42.75" customHeight="1"/>
    <row r="6" spans="1:28" ht="18.75" customHeight="1">
      <c r="A6" s="81" t="s">
        <v>1</v>
      </c>
      <c r="Q6" s="78"/>
    </row>
    <row r="7" spans="1:28" ht="71.25" customHeight="1">
      <c r="A7" s="95" t="s">
        <v>2</v>
      </c>
      <c r="B7" s="95"/>
      <c r="C7" s="95"/>
      <c r="D7" s="95"/>
      <c r="E7" s="95"/>
      <c r="F7" s="95"/>
      <c r="G7" s="95"/>
      <c r="H7" s="95"/>
      <c r="I7" s="95"/>
      <c r="J7" s="95"/>
      <c r="Q7" s="95"/>
      <c r="R7" s="95"/>
      <c r="S7" s="95"/>
      <c r="T7" s="95"/>
      <c r="U7" s="95"/>
      <c r="V7" s="95"/>
      <c r="W7" s="95"/>
      <c r="X7" s="95"/>
      <c r="Y7" s="95"/>
      <c r="Z7" s="95"/>
      <c r="AB7" s="78" t="s">
        <v>3</v>
      </c>
    </row>
    <row r="8" spans="1:28" ht="75" customHeight="1">
      <c r="A8" s="47"/>
      <c r="B8" s="47"/>
      <c r="C8" s="47"/>
      <c r="D8" s="47"/>
      <c r="E8" s="47"/>
      <c r="F8" s="47"/>
      <c r="G8" s="47"/>
      <c r="H8" s="47"/>
      <c r="I8" s="47"/>
      <c r="J8" s="47"/>
    </row>
    <row r="9" spans="1:28" ht="9" customHeight="1">
      <c r="A9" s="47"/>
      <c r="B9" s="47"/>
      <c r="C9" s="47"/>
      <c r="D9" s="47"/>
      <c r="E9" s="47"/>
      <c r="F9" s="47"/>
      <c r="G9" s="47"/>
      <c r="H9" s="47"/>
      <c r="I9" s="47"/>
      <c r="J9" s="47"/>
    </row>
    <row r="10" spans="1:28" ht="30.75" customHeight="1">
      <c r="A10" s="80" t="s">
        <v>4</v>
      </c>
      <c r="B10" s="50"/>
      <c r="C10" s="50"/>
      <c r="D10" s="50"/>
      <c r="E10" s="50"/>
      <c r="F10" s="50"/>
      <c r="G10" s="50"/>
      <c r="H10" s="50"/>
      <c r="I10" s="50"/>
      <c r="J10" s="50"/>
    </row>
    <row r="11" spans="1:28" ht="33.75" customHeight="1">
      <c r="A11" s="95" t="s">
        <v>5</v>
      </c>
      <c r="B11" s="95"/>
      <c r="C11" s="95"/>
      <c r="D11" s="95"/>
      <c r="E11" s="95"/>
      <c r="F11" s="95"/>
      <c r="G11" s="95"/>
      <c r="H11" s="95"/>
      <c r="I11" s="95"/>
      <c r="J11" s="95"/>
      <c r="Q11" s="95"/>
      <c r="R11" s="95"/>
      <c r="S11" s="95"/>
      <c r="T11" s="95"/>
      <c r="U11" s="95"/>
      <c r="V11" s="95"/>
      <c r="W11" s="95"/>
      <c r="X11" s="95"/>
      <c r="Y11" s="95"/>
      <c r="Z11" s="95"/>
      <c r="AA11" s="78" t="s">
        <v>6</v>
      </c>
    </row>
    <row r="12" spans="1:28" ht="19.5" customHeight="1">
      <c r="A12" s="1"/>
      <c r="J12" s="79"/>
    </row>
    <row r="13" spans="1:28" ht="20.25" customHeight="1">
      <c r="A13" s="81" t="s">
        <v>7</v>
      </c>
    </row>
    <row r="14" spans="1:28" ht="159.75" customHeight="1">
      <c r="A14" s="95" t="s">
        <v>8</v>
      </c>
      <c r="B14" s="95"/>
      <c r="C14" s="95"/>
      <c r="D14" s="95"/>
      <c r="E14" s="95"/>
      <c r="F14" s="95"/>
      <c r="G14" s="95"/>
      <c r="H14" s="95"/>
      <c r="I14" s="95"/>
      <c r="J14" s="95"/>
    </row>
    <row r="16" spans="1:28">
      <c r="A16" s="24"/>
    </row>
  </sheetData>
  <mergeCells count="5">
    <mergeCell ref="A7:J7"/>
    <mergeCell ref="A11:J11"/>
    <mergeCell ref="Q7:Z7"/>
    <mergeCell ref="Q11:Z11"/>
    <mergeCell ref="A14:J14"/>
  </mergeCells>
  <pageMargins left="0.7" right="0.7" top="0.75" bottom="0.75" header="0.3" footer="0.3"/>
  <customProperties>
    <customPr name="OrphanNamesChecke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R44"/>
  <sheetViews>
    <sheetView showGridLines="0" tabSelected="1" topLeftCell="A23" zoomScaleNormal="100" workbookViewId="0">
      <selection activeCell="G40" sqref="G40"/>
    </sheetView>
  </sheetViews>
  <sheetFormatPr defaultRowHeight="12.75"/>
  <cols>
    <col min="1" max="1" width="25.5703125" customWidth="1"/>
    <col min="2" max="2" width="29.7109375" customWidth="1"/>
    <col min="3" max="3" width="20.5703125" customWidth="1"/>
    <col min="4" max="4" width="10.28515625" bestFit="1" customWidth="1"/>
    <col min="5" max="5" width="10.7109375" customWidth="1"/>
    <col min="6" max="6" width="12.5703125" customWidth="1"/>
    <col min="7" max="7" width="10.140625" bestFit="1" customWidth="1"/>
    <col min="8" max="8" width="11.28515625" customWidth="1"/>
    <col min="9" max="9" width="10.140625" customWidth="1"/>
    <col min="10" max="10" width="19.28515625" customWidth="1"/>
    <col min="11" max="11" width="50" bestFit="1" customWidth="1"/>
    <col min="12" max="12" width="18.28515625" bestFit="1" customWidth="1"/>
    <col min="13" max="13" width="11.5703125" bestFit="1" customWidth="1"/>
    <col min="14" max="14" width="13.7109375" customWidth="1"/>
  </cols>
  <sheetData>
    <row r="1" spans="2:18" ht="39" customHeight="1">
      <c r="B1" s="51" t="s">
        <v>9</v>
      </c>
    </row>
    <row r="2" spans="2:18">
      <c r="B2" s="51" t="s">
        <v>10</v>
      </c>
    </row>
    <row r="3" spans="2:18">
      <c r="B3" s="51" t="s">
        <v>11</v>
      </c>
    </row>
    <row r="4" spans="2:18">
      <c r="B4" s="51"/>
    </row>
    <row r="5" spans="2:18">
      <c r="B5" s="1" t="s">
        <v>12</v>
      </c>
      <c r="K5" s="48" t="s">
        <v>13</v>
      </c>
    </row>
    <row r="6" spans="2:18" ht="12.75" customHeight="1">
      <c r="B6" s="85" t="s">
        <v>14</v>
      </c>
      <c r="C6" s="86" t="s">
        <v>15</v>
      </c>
      <c r="D6" s="87" t="s">
        <v>16</v>
      </c>
      <c r="E6" s="87" t="s">
        <v>17</v>
      </c>
      <c r="F6" s="87" t="s">
        <v>18</v>
      </c>
      <c r="G6" s="87" t="s">
        <v>19</v>
      </c>
      <c r="H6" s="88">
        <v>2025</v>
      </c>
      <c r="I6" s="46"/>
      <c r="K6" s="85" t="s">
        <v>14</v>
      </c>
      <c r="L6" s="86" t="s">
        <v>15</v>
      </c>
      <c r="M6" s="87" t="s">
        <v>19</v>
      </c>
      <c r="N6" s="88">
        <v>2025</v>
      </c>
      <c r="R6" s="78"/>
    </row>
    <row r="7" spans="2:18">
      <c r="B7" s="89"/>
      <c r="C7" s="90"/>
      <c r="D7" s="91" t="s">
        <v>20</v>
      </c>
      <c r="E7" s="92" t="s">
        <v>21</v>
      </c>
      <c r="F7" s="92" t="s">
        <v>21</v>
      </c>
      <c r="G7" s="92" t="s">
        <v>20</v>
      </c>
      <c r="H7" s="93" t="s">
        <v>20</v>
      </c>
      <c r="I7" s="62"/>
      <c r="K7" s="89"/>
      <c r="L7" s="90"/>
      <c r="M7" s="91" t="s">
        <v>20</v>
      </c>
      <c r="N7" s="93" t="s">
        <v>20</v>
      </c>
      <c r="R7" s="51"/>
    </row>
    <row r="8" spans="2:18">
      <c r="B8" s="4" t="s">
        <v>22</v>
      </c>
      <c r="C8" s="5" t="s">
        <v>23</v>
      </c>
      <c r="D8" s="6">
        <v>898</v>
      </c>
      <c r="E8" s="6">
        <v>846</v>
      </c>
      <c r="F8" s="6">
        <v>896</v>
      </c>
      <c r="G8" s="6">
        <f>106+544</f>
        <v>650</v>
      </c>
      <c r="H8" s="74">
        <v>611.75299900019672</v>
      </c>
      <c r="I8" s="63"/>
      <c r="K8" s="4" t="s">
        <v>24</v>
      </c>
      <c r="L8" s="5" t="s">
        <v>23</v>
      </c>
      <c r="M8" s="11">
        <v>241.08788922185883</v>
      </c>
      <c r="N8" s="74">
        <v>497.44561919691591</v>
      </c>
      <c r="R8" s="51"/>
    </row>
    <row r="9" spans="2:18" ht="13.5" thickBot="1">
      <c r="B9" s="7"/>
      <c r="C9" s="5" t="s">
        <v>25</v>
      </c>
      <c r="D9" s="8">
        <v>1001</v>
      </c>
      <c r="E9" s="6">
        <v>899</v>
      </c>
      <c r="F9" s="6">
        <v>822</v>
      </c>
      <c r="G9" s="6">
        <v>1199</v>
      </c>
      <c r="H9" s="74">
        <v>1362.9074680939273</v>
      </c>
      <c r="I9" s="63"/>
      <c r="K9" s="7"/>
      <c r="L9" s="5" t="s">
        <v>25</v>
      </c>
      <c r="M9" s="8">
        <v>424.78238935931313</v>
      </c>
      <c r="N9" s="74">
        <v>482.42927954834738</v>
      </c>
    </row>
    <row r="10" spans="2:18" ht="13.5" thickBot="1">
      <c r="B10" s="9"/>
      <c r="C10" s="5" t="s">
        <v>26</v>
      </c>
      <c r="D10" s="8">
        <v>1414</v>
      </c>
      <c r="E10" s="8">
        <v>1360</v>
      </c>
      <c r="F10" s="8">
        <v>1775</v>
      </c>
      <c r="G10" s="8">
        <v>1972</v>
      </c>
      <c r="H10" s="74">
        <v>1708.5298850809049</v>
      </c>
      <c r="I10" s="63"/>
      <c r="K10" s="9"/>
      <c r="L10" s="5" t="s">
        <v>26</v>
      </c>
      <c r="M10" s="8">
        <v>551.0714398489223</v>
      </c>
      <c r="N10" s="74">
        <v>554.68421728599992</v>
      </c>
    </row>
    <row r="11" spans="2:18" ht="13.5" thickBot="1">
      <c r="B11" s="37" t="s">
        <v>27</v>
      </c>
      <c r="C11" s="38"/>
      <c r="D11" s="39">
        <v>3314</v>
      </c>
      <c r="E11" s="39">
        <v>3105</v>
      </c>
      <c r="F11" s="39">
        <v>3492</v>
      </c>
      <c r="G11" s="39">
        <v>3821</v>
      </c>
      <c r="H11" s="75">
        <v>3683.1903521750291</v>
      </c>
      <c r="I11" s="64"/>
      <c r="K11" s="37" t="s">
        <v>28</v>
      </c>
      <c r="L11" s="38"/>
      <c r="M11" s="39">
        <v>1216.9417184300942</v>
      </c>
      <c r="N11" s="75">
        <v>1534.5591160312633</v>
      </c>
    </row>
    <row r="12" spans="2:18" ht="25.5">
      <c r="B12" s="4" t="s">
        <v>29</v>
      </c>
      <c r="C12" s="5" t="s">
        <v>30</v>
      </c>
      <c r="D12" s="8">
        <v>37065</v>
      </c>
      <c r="E12" s="8">
        <v>11636.79</v>
      </c>
      <c r="F12" s="8">
        <v>2566</v>
      </c>
      <c r="G12" s="8">
        <v>2569.7800000000002</v>
      </c>
      <c r="H12" s="74">
        <v>114.02549709761024</v>
      </c>
      <c r="I12" s="65"/>
      <c r="K12" s="4" t="s">
        <v>31</v>
      </c>
      <c r="L12" s="5" t="s">
        <v>30</v>
      </c>
      <c r="M12" s="8">
        <v>399.57489725767607</v>
      </c>
      <c r="N12" s="74">
        <v>100.56061992361023</v>
      </c>
    </row>
    <row r="13" spans="2:18" ht="26.25" thickBot="1">
      <c r="B13" s="9"/>
      <c r="C13" s="5" t="s">
        <v>32</v>
      </c>
      <c r="D13" s="8">
        <v>37065</v>
      </c>
      <c r="E13" s="8">
        <v>29777</v>
      </c>
      <c r="F13" s="8">
        <v>32867</v>
      </c>
      <c r="G13" s="8">
        <v>29912</v>
      </c>
      <c r="H13" s="74">
        <v>32139.383232554963</v>
      </c>
      <c r="I13" s="65"/>
      <c r="K13" s="9"/>
      <c r="L13" s="5" t="s">
        <v>32</v>
      </c>
      <c r="M13" s="8">
        <v>7607.8809178794281</v>
      </c>
      <c r="N13" s="74">
        <v>8658.0762780322129</v>
      </c>
    </row>
    <row r="14" spans="2:18" ht="27.75" customHeight="1">
      <c r="B14" s="10" t="s">
        <v>33</v>
      </c>
      <c r="C14" s="5" t="s">
        <v>34</v>
      </c>
      <c r="D14" s="8">
        <v>12583</v>
      </c>
      <c r="E14" s="11">
        <v>8963.65</v>
      </c>
      <c r="F14" s="8">
        <v>13182.9</v>
      </c>
      <c r="G14" s="8">
        <v>13928.67</v>
      </c>
      <c r="H14" s="74">
        <v>15233</v>
      </c>
      <c r="I14" s="65"/>
      <c r="K14" s="10" t="s">
        <v>35</v>
      </c>
      <c r="L14" s="5" t="s">
        <v>34</v>
      </c>
      <c r="M14" s="8">
        <v>11154.818454418293</v>
      </c>
      <c r="N14" s="74">
        <v>12781.579685226889</v>
      </c>
    </row>
    <row r="15" spans="2:18" ht="26.25" thickBot="1">
      <c r="B15" s="40" t="s">
        <v>36</v>
      </c>
      <c r="C15" s="38"/>
      <c r="D15" s="41">
        <v>52962</v>
      </c>
      <c r="E15" s="41">
        <v>23705</v>
      </c>
      <c r="F15" s="41">
        <v>19241</v>
      </c>
      <c r="G15" s="41">
        <v>20320</v>
      </c>
      <c r="H15" s="76">
        <v>19031</v>
      </c>
      <c r="I15" s="63"/>
      <c r="K15" s="40" t="s">
        <v>36</v>
      </c>
      <c r="L15" s="38"/>
      <c r="M15" s="41">
        <v>12771.335070106063</v>
      </c>
      <c r="N15" s="76">
        <v>14416.699421181762</v>
      </c>
    </row>
    <row r="16" spans="2:18" ht="26.25" thickBot="1">
      <c r="B16" s="42" t="s">
        <v>37</v>
      </c>
      <c r="C16" s="38"/>
      <c r="D16" s="41">
        <v>52962</v>
      </c>
      <c r="E16" s="41">
        <v>41845.65</v>
      </c>
      <c r="F16" s="41">
        <v>49541.9</v>
      </c>
      <c r="G16" s="41">
        <v>47662</v>
      </c>
      <c r="H16" s="76">
        <v>51056</v>
      </c>
      <c r="I16" s="63"/>
      <c r="K16" s="42" t="s">
        <v>38</v>
      </c>
      <c r="L16" s="38"/>
      <c r="M16" s="41">
        <v>19979.641090727815</v>
      </c>
      <c r="N16" s="76">
        <v>22974.215079290363</v>
      </c>
    </row>
    <row r="17" spans="1:18" ht="33.75" customHeight="1" thickBot="1">
      <c r="B17" s="10" t="s">
        <v>39</v>
      </c>
      <c r="C17" s="5"/>
      <c r="D17" s="72" t="s">
        <v>40</v>
      </c>
      <c r="E17" s="72" t="s">
        <v>41</v>
      </c>
      <c r="F17" s="72" t="s">
        <v>42</v>
      </c>
      <c r="G17" s="72" t="s">
        <v>43</v>
      </c>
      <c r="H17" s="73" t="s">
        <v>44</v>
      </c>
      <c r="I17" s="44"/>
      <c r="K17" s="10" t="s">
        <v>39</v>
      </c>
      <c r="L17" s="5"/>
      <c r="M17" s="72" t="s">
        <v>45</v>
      </c>
      <c r="N17" s="73" t="s">
        <v>44</v>
      </c>
    </row>
    <row r="18" spans="1:18" ht="27" customHeight="1" thickBot="1">
      <c r="B18" s="10" t="s">
        <v>46</v>
      </c>
      <c r="C18" s="5"/>
      <c r="D18" s="12" t="s">
        <v>47</v>
      </c>
      <c r="E18" s="12" t="s">
        <v>47</v>
      </c>
      <c r="F18" s="12" t="s">
        <v>47</v>
      </c>
      <c r="G18" s="12" t="s">
        <v>47</v>
      </c>
      <c r="H18" s="74" t="s">
        <v>44</v>
      </c>
      <c r="I18" s="44"/>
      <c r="K18" s="10" t="s">
        <v>46</v>
      </c>
      <c r="L18" s="5"/>
      <c r="M18" s="12" t="s">
        <v>47</v>
      </c>
      <c r="N18" s="74" t="s">
        <v>44</v>
      </c>
    </row>
    <row r="19" spans="1:18" ht="27" customHeight="1">
      <c r="B19" s="98"/>
      <c r="C19" s="98"/>
      <c r="D19" s="98"/>
      <c r="E19" s="98"/>
      <c r="F19" s="98"/>
      <c r="G19" s="98"/>
      <c r="H19" s="59"/>
      <c r="I19" s="44"/>
      <c r="K19" s="60"/>
      <c r="L19" s="59"/>
      <c r="M19" s="61"/>
      <c r="N19" s="61"/>
    </row>
    <row r="20" spans="1:18" ht="27" customHeight="1">
      <c r="B20" s="59"/>
      <c r="C20" s="59"/>
      <c r="D20" s="55"/>
      <c r="E20" s="55"/>
      <c r="F20" s="55"/>
      <c r="G20" s="44"/>
      <c r="H20" s="44"/>
      <c r="I20" s="44"/>
      <c r="K20" s="60"/>
      <c r="L20" s="59"/>
      <c r="M20" s="61"/>
      <c r="N20" s="61"/>
    </row>
    <row r="21" spans="1:18" ht="27" customHeight="1">
      <c r="B21" s="59"/>
      <c r="C21" s="59"/>
      <c r="D21" s="55"/>
      <c r="E21" s="55"/>
      <c r="F21" s="55"/>
      <c r="G21" s="44"/>
      <c r="H21" s="44"/>
      <c r="I21" s="44"/>
      <c r="K21" s="60"/>
      <c r="L21" s="59"/>
      <c r="M21" s="61"/>
      <c r="N21" s="61"/>
      <c r="R21" s="78"/>
    </row>
    <row r="22" spans="1:18" ht="27" customHeight="1">
      <c r="B22" s="59"/>
      <c r="C22" s="59"/>
      <c r="D22" s="55"/>
      <c r="E22" s="55"/>
      <c r="F22" s="55"/>
      <c r="G22" s="44"/>
      <c r="H22" s="44"/>
      <c r="I22" s="44"/>
      <c r="K22" s="60"/>
      <c r="L22" s="59"/>
      <c r="M22" s="61"/>
      <c r="N22" s="61"/>
    </row>
    <row r="23" spans="1:18" ht="182.45" customHeight="1">
      <c r="A23" s="68"/>
      <c r="B23" s="43"/>
      <c r="C23" s="43"/>
      <c r="D23" s="44"/>
      <c r="E23" s="44"/>
      <c r="F23" s="44"/>
      <c r="G23" s="44"/>
      <c r="I23" s="44"/>
      <c r="K23" s="45"/>
      <c r="L23" s="43"/>
    </row>
    <row r="24" spans="1:18" ht="30.75" customHeight="1">
      <c r="A24" s="68"/>
      <c r="B24" s="43"/>
      <c r="C24" s="43"/>
      <c r="D24" s="44"/>
      <c r="E24" s="44"/>
      <c r="F24" s="44"/>
      <c r="G24" s="44"/>
      <c r="H24" s="44"/>
      <c r="I24" s="44"/>
      <c r="K24" s="45"/>
      <c r="L24" s="43"/>
    </row>
    <row r="25" spans="1:18">
      <c r="A25" s="67"/>
      <c r="D25" s="46" t="s">
        <v>16</v>
      </c>
      <c r="E25" s="46" t="s">
        <v>17</v>
      </c>
      <c r="F25" s="46" t="s">
        <v>18</v>
      </c>
      <c r="G25" s="46" t="s">
        <v>19</v>
      </c>
      <c r="H25" s="46">
        <v>2025</v>
      </c>
      <c r="I25" s="46">
        <v>2030</v>
      </c>
      <c r="J25" s="46"/>
      <c r="K25" s="66"/>
    </row>
    <row r="26" spans="1:18">
      <c r="D26" s="3" t="s">
        <v>20</v>
      </c>
      <c r="E26" s="3" t="s">
        <v>21</v>
      </c>
      <c r="F26" s="3" t="s">
        <v>21</v>
      </c>
      <c r="G26" s="56" t="s">
        <v>20</v>
      </c>
      <c r="H26" s="56" t="s">
        <v>20</v>
      </c>
      <c r="I26" s="56" t="s">
        <v>48</v>
      </c>
      <c r="J26" s="46"/>
      <c r="K26" s="67"/>
    </row>
    <row r="27" spans="1:18">
      <c r="A27" s="1" t="s">
        <v>49</v>
      </c>
      <c r="B27" s="96" t="s">
        <v>50</v>
      </c>
      <c r="C27" s="97"/>
      <c r="D27" s="2">
        <v>40379</v>
      </c>
      <c r="E27" s="2">
        <v>14741.79</v>
      </c>
      <c r="F27" s="2">
        <v>6058</v>
      </c>
      <c r="G27" s="2">
        <f>G11+G12</f>
        <v>6390.7800000000007</v>
      </c>
      <c r="H27" s="2">
        <f>H11+H12</f>
        <v>3797.2158492726394</v>
      </c>
      <c r="I27" s="57"/>
      <c r="J27" s="53"/>
    </row>
    <row r="28" spans="1:18">
      <c r="B28" s="96" t="s">
        <v>51</v>
      </c>
      <c r="C28" s="97"/>
      <c r="D28" s="2">
        <v>40379</v>
      </c>
      <c r="E28" s="2">
        <v>32882</v>
      </c>
      <c r="F28" s="2">
        <v>36359</v>
      </c>
      <c r="G28" s="2">
        <f>G11+G13</f>
        <v>33733</v>
      </c>
      <c r="H28" s="2">
        <f>H11+H13</f>
        <v>35822.573584729995</v>
      </c>
      <c r="I28" s="58">
        <v>23420</v>
      </c>
    </row>
    <row r="29" spans="1:18">
      <c r="B29" s="54"/>
      <c r="C29" s="54"/>
      <c r="D29" s="53"/>
      <c r="E29" s="53"/>
      <c r="F29" s="53"/>
      <c r="G29" s="53"/>
      <c r="H29" s="53"/>
      <c r="I29" s="53"/>
      <c r="J29" s="53"/>
    </row>
    <row r="30" spans="1:18">
      <c r="B30" s="1" t="s">
        <v>52</v>
      </c>
      <c r="K30" s="48" t="s">
        <v>53</v>
      </c>
      <c r="L30" s="25"/>
    </row>
    <row r="31" spans="1:18" ht="42.75" customHeight="1" thickBot="1">
      <c r="A31" s="1" t="s">
        <v>54</v>
      </c>
      <c r="B31" s="20" t="s">
        <v>55</v>
      </c>
      <c r="C31" s="13" t="s">
        <v>56</v>
      </c>
      <c r="D31" s="13" t="s">
        <v>57</v>
      </c>
      <c r="E31" s="13" t="s">
        <v>58</v>
      </c>
      <c r="F31" s="14" t="s">
        <v>59</v>
      </c>
      <c r="K31" s="20" t="s">
        <v>55</v>
      </c>
      <c r="L31" s="13" t="s">
        <v>57</v>
      </c>
      <c r="M31" s="13" t="s">
        <v>58</v>
      </c>
      <c r="N31" s="14" t="s">
        <v>59</v>
      </c>
      <c r="O31" s="46"/>
    </row>
    <row r="32" spans="1:18" ht="13.5" thickBot="1">
      <c r="B32" s="15" t="s">
        <v>60</v>
      </c>
      <c r="C32" s="12">
        <v>1378</v>
      </c>
      <c r="D32" s="12">
        <v>981.40272710869294</v>
      </c>
      <c r="E32" s="12">
        <v>1448.6093623868003</v>
      </c>
      <c r="F32" s="16">
        <f>E32/$E$36</f>
        <v>2.1413196295621571E-2</v>
      </c>
      <c r="G32" s="77"/>
      <c r="H32" s="26"/>
      <c r="I32" s="26"/>
      <c r="J32" s="26"/>
      <c r="K32" s="15" t="s">
        <v>60</v>
      </c>
      <c r="L32" s="12">
        <v>981.40272710869294</v>
      </c>
      <c r="M32" s="12">
        <v>1448.6093623868003</v>
      </c>
      <c r="N32" s="16">
        <f>M32/$M$36</f>
        <v>7.1282912848242896E-2</v>
      </c>
      <c r="O32" s="70"/>
    </row>
    <row r="33" spans="1:18" ht="13.5" thickBot="1">
      <c r="B33" s="15" t="s">
        <v>61</v>
      </c>
      <c r="C33" s="12">
        <v>1893</v>
      </c>
      <c r="D33" s="12">
        <v>426.04896664368499</v>
      </c>
      <c r="E33" s="12">
        <v>931.94294005650033</v>
      </c>
      <c r="F33" s="16">
        <f t="shared" ref="F33:F36" si="0">E33/$E$36</f>
        <v>1.3775885777010471E-2</v>
      </c>
      <c r="G33" s="77"/>
      <c r="H33" s="26"/>
      <c r="I33" s="26"/>
      <c r="K33" s="15" t="s">
        <v>61</v>
      </c>
      <c r="L33" s="12">
        <v>103.22004206446026</v>
      </c>
      <c r="M33" s="12">
        <v>514.2406545023573</v>
      </c>
      <c r="N33" s="16">
        <f>L33/$L$36</f>
        <v>5.8904402765814004E-3</v>
      </c>
      <c r="O33" s="70"/>
    </row>
    <row r="34" spans="1:18" ht="13.5" thickBot="1">
      <c r="B34" s="15" t="s">
        <v>62</v>
      </c>
      <c r="C34" s="12">
        <v>4340</v>
      </c>
      <c r="D34" s="12">
        <v>6392.2276162316639</v>
      </c>
      <c r="E34" s="12">
        <v>7159.1958186777201</v>
      </c>
      <c r="F34" s="16">
        <f t="shared" si="0"/>
        <v>0.10582650462202761</v>
      </c>
      <c r="G34" s="77"/>
      <c r="H34" s="26"/>
      <c r="I34" s="26"/>
      <c r="J34" s="26"/>
      <c r="K34" s="15" t="s">
        <v>62</v>
      </c>
      <c r="L34" s="12">
        <v>2270.7782535736856</v>
      </c>
      <c r="M34" s="12">
        <v>2563.3401248085079</v>
      </c>
      <c r="N34" s="16">
        <f t="shared" ref="N34:N35" si="1">L34/$L$36</f>
        <v>0.12958610960149053</v>
      </c>
      <c r="O34" s="70"/>
    </row>
    <row r="35" spans="1:18" ht="13.5" thickBot="1">
      <c r="B35" s="15" t="s">
        <v>63</v>
      </c>
      <c r="C35" s="12">
        <v>57526</v>
      </c>
      <c r="D35" s="12">
        <v>57422.084276635003</v>
      </c>
      <c r="E35" s="12">
        <v>58110.561640574961</v>
      </c>
      <c r="F35" s="16">
        <f t="shared" si="0"/>
        <v>0.85898441330534026</v>
      </c>
      <c r="G35" s="77"/>
      <c r="H35" s="26"/>
      <c r="I35" s="26"/>
      <c r="K35" s="15" t="s">
        <v>63</v>
      </c>
      <c r="L35" s="12">
        <v>14167.914250447897</v>
      </c>
      <c r="M35" s="12">
        <v>15795.781906088934</v>
      </c>
      <c r="N35" s="16">
        <f t="shared" si="1"/>
        <v>0.80851791054175892</v>
      </c>
      <c r="O35" s="70"/>
    </row>
    <row r="36" spans="1:18">
      <c r="B36" s="17" t="s">
        <v>64</v>
      </c>
      <c r="C36" s="18">
        <v>65137</v>
      </c>
      <c r="D36" s="18">
        <f>SUM(D32:D35)</f>
        <v>65221.763586619047</v>
      </c>
      <c r="E36" s="18">
        <f>SUM(E32:E35)</f>
        <v>67650.309761695986</v>
      </c>
      <c r="F36" s="19">
        <f t="shared" si="0"/>
        <v>1</v>
      </c>
      <c r="K36" s="17" t="s">
        <v>64</v>
      </c>
      <c r="L36" s="18">
        <f>SUM(L32:L35)</f>
        <v>17523.315273194734</v>
      </c>
      <c r="M36" s="18">
        <f>SUM(M32:M35)</f>
        <v>20321.972047786599</v>
      </c>
      <c r="N36" s="19">
        <v>1</v>
      </c>
      <c r="O36" s="71"/>
    </row>
    <row r="38" spans="1:18">
      <c r="R38" s="78"/>
    </row>
    <row r="39" spans="1:18">
      <c r="A39" t="s">
        <v>65</v>
      </c>
    </row>
    <row r="40" spans="1:18">
      <c r="A40" s="94" t="s">
        <v>66</v>
      </c>
      <c r="G40" s="107" t="s">
        <v>67</v>
      </c>
    </row>
    <row r="41" spans="1:18">
      <c r="A41" s="83" t="s">
        <v>68</v>
      </c>
      <c r="B41" s="82"/>
      <c r="C41" s="82"/>
      <c r="D41" s="82"/>
      <c r="E41" s="82"/>
      <c r="F41" s="82"/>
    </row>
    <row r="42" spans="1:18">
      <c r="A42" t="s">
        <v>69</v>
      </c>
    </row>
    <row r="43" spans="1:18">
      <c r="A43" t="s">
        <v>70</v>
      </c>
    </row>
    <row r="44" spans="1:18">
      <c r="A44" t="s">
        <v>71</v>
      </c>
    </row>
  </sheetData>
  <mergeCells count="3">
    <mergeCell ref="B27:C27"/>
    <mergeCell ref="B28:C28"/>
    <mergeCell ref="B19:G19"/>
  </mergeCells>
  <hyperlinks>
    <hyperlink ref="G40" r:id="rId1" xr:uid="{2EDF2D72-86BB-4957-84BF-B3AEE88C00B3}"/>
  </hyperlinks>
  <pageMargins left="0.7" right="0.7" top="0.75" bottom="0.75" header="0.3" footer="0.3"/>
  <pageSetup paperSize="9" orientation="portrait" r:id="rId2"/>
  <customProperties>
    <customPr name="OrphanNamesChecked"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D1654-E78C-42B1-B67B-BD7025C4ECA0}">
  <sheetPr>
    <tabColor theme="6"/>
  </sheetPr>
  <dimension ref="A1:J42"/>
  <sheetViews>
    <sheetView topLeftCell="A4" workbookViewId="0">
      <selection activeCell="A14" sqref="A14"/>
    </sheetView>
  </sheetViews>
  <sheetFormatPr defaultColWidth="9.140625" defaultRowHeight="12.75"/>
  <cols>
    <col min="1" max="1" width="7.5703125" style="24" customWidth="1"/>
    <col min="2" max="2" width="32.5703125" style="24" customWidth="1"/>
    <col min="3" max="3" width="15.42578125" style="24" customWidth="1"/>
    <col min="4" max="4" width="16.42578125" style="24" customWidth="1"/>
    <col min="5" max="5" width="17.28515625" style="24" customWidth="1"/>
    <col min="6" max="7" width="16.42578125" style="24" customWidth="1"/>
    <col min="8" max="16384" width="9.140625" style="24"/>
  </cols>
  <sheetData>
    <row r="1" spans="1:7" ht="39" customHeight="1">
      <c r="A1" s="33"/>
      <c r="B1" s="36" t="s">
        <v>72</v>
      </c>
      <c r="C1" s="35" t="s">
        <v>73</v>
      </c>
      <c r="D1" s="35" t="s">
        <v>74</v>
      </c>
      <c r="E1" s="35" t="s">
        <v>75</v>
      </c>
      <c r="F1" s="35" t="s">
        <v>76</v>
      </c>
      <c r="G1" s="35" t="s">
        <v>77</v>
      </c>
    </row>
    <row r="2" spans="1:7">
      <c r="B2" s="99" t="s">
        <v>78</v>
      </c>
      <c r="C2" s="99"/>
      <c r="D2" s="99"/>
      <c r="E2" s="99"/>
      <c r="F2" s="32"/>
      <c r="G2" s="32"/>
    </row>
    <row r="3" spans="1:7">
      <c r="B3" s="24" t="s">
        <v>79</v>
      </c>
      <c r="C3" s="24">
        <v>922</v>
      </c>
      <c r="D3" s="24">
        <v>950</v>
      </c>
      <c r="E3" s="24">
        <v>971</v>
      </c>
      <c r="F3" s="24">
        <v>976</v>
      </c>
      <c r="G3" s="24">
        <v>1030</v>
      </c>
    </row>
    <row r="4" spans="1:7">
      <c r="B4" s="24" t="s">
        <v>80</v>
      </c>
      <c r="C4" s="24">
        <v>298</v>
      </c>
      <c r="D4" s="24">
        <v>314</v>
      </c>
      <c r="E4" s="24">
        <v>337</v>
      </c>
      <c r="F4" s="24">
        <v>335</v>
      </c>
      <c r="G4" s="24">
        <v>352</v>
      </c>
    </row>
    <row r="5" spans="1:7">
      <c r="B5" s="24" t="s">
        <v>81</v>
      </c>
      <c r="C5" s="24">
        <v>58</v>
      </c>
      <c r="D5" s="24">
        <v>61</v>
      </c>
      <c r="E5" s="24">
        <v>69</v>
      </c>
      <c r="F5" s="33" t="s">
        <v>82</v>
      </c>
      <c r="G5" s="33" t="s">
        <v>82</v>
      </c>
    </row>
    <row r="6" spans="1:7">
      <c r="B6" s="24" t="s">
        <v>83</v>
      </c>
      <c r="C6" s="24">
        <v>187</v>
      </c>
      <c r="D6" s="24">
        <v>202</v>
      </c>
      <c r="E6" s="24">
        <v>188</v>
      </c>
      <c r="F6" s="24">
        <v>194</v>
      </c>
      <c r="G6" s="24">
        <v>239</v>
      </c>
    </row>
    <row r="7" spans="1:7">
      <c r="B7" s="24" t="s">
        <v>84</v>
      </c>
      <c r="C7" s="24">
        <v>33</v>
      </c>
      <c r="D7" s="24">
        <v>37</v>
      </c>
      <c r="E7" s="24">
        <v>37</v>
      </c>
      <c r="F7" s="24">
        <v>37</v>
      </c>
      <c r="G7" s="24">
        <v>38</v>
      </c>
    </row>
    <row r="8" spans="1:7">
      <c r="B8" s="24" t="s">
        <v>85</v>
      </c>
      <c r="C8" s="24">
        <v>136</v>
      </c>
      <c r="D8" s="24">
        <v>112</v>
      </c>
      <c r="E8" s="24">
        <v>101</v>
      </c>
      <c r="F8" s="24">
        <v>131</v>
      </c>
      <c r="G8" s="24">
        <v>132</v>
      </c>
    </row>
    <row r="9" spans="1:7">
      <c r="B9" s="24" t="s">
        <v>86</v>
      </c>
      <c r="C9" s="24">
        <v>56</v>
      </c>
      <c r="D9" s="24">
        <v>59</v>
      </c>
      <c r="E9" s="24">
        <v>61</v>
      </c>
      <c r="F9" s="24">
        <v>92</v>
      </c>
      <c r="G9" s="24">
        <v>92</v>
      </c>
    </row>
    <row r="10" spans="1:7">
      <c r="B10" s="24" t="s">
        <v>87</v>
      </c>
      <c r="C10" s="24">
        <v>63</v>
      </c>
      <c r="D10" s="24">
        <v>64</v>
      </c>
      <c r="E10" s="24">
        <v>69</v>
      </c>
      <c r="F10" s="24">
        <v>71</v>
      </c>
      <c r="G10" s="24">
        <v>71</v>
      </c>
    </row>
    <row r="11" spans="1:7">
      <c r="B11" s="24" t="s">
        <v>88</v>
      </c>
      <c r="C11" s="24">
        <v>58</v>
      </c>
      <c r="D11" s="24">
        <v>70</v>
      </c>
      <c r="E11" s="24">
        <v>75</v>
      </c>
      <c r="F11" s="24">
        <v>75</v>
      </c>
      <c r="G11" s="24">
        <v>72</v>
      </c>
    </row>
    <row r="12" spans="1:7">
      <c r="B12" s="24" t="s">
        <v>89</v>
      </c>
      <c r="C12" s="24">
        <v>33</v>
      </c>
      <c r="D12" s="24">
        <v>31</v>
      </c>
      <c r="E12" s="24">
        <v>34</v>
      </c>
      <c r="F12" s="24">
        <v>37</v>
      </c>
      <c r="G12" s="24">
        <v>29</v>
      </c>
    </row>
    <row r="13" spans="1:7">
      <c r="B13" s="24" t="s">
        <v>90</v>
      </c>
      <c r="F13" s="24">
        <v>4</v>
      </c>
      <c r="G13" s="24">
        <v>5</v>
      </c>
    </row>
    <row r="14" spans="1:7" ht="25.5">
      <c r="B14" s="24" t="s">
        <v>91</v>
      </c>
      <c r="C14" s="24" t="s">
        <v>92</v>
      </c>
      <c r="D14" s="24" t="s">
        <v>92</v>
      </c>
      <c r="E14" s="32">
        <v>0.01</v>
      </c>
      <c r="F14" s="32">
        <v>0.01</v>
      </c>
      <c r="G14" s="32">
        <v>0.01</v>
      </c>
    </row>
    <row r="15" spans="1:7">
      <c r="E15" s="32"/>
      <c r="F15" s="32"/>
      <c r="G15" s="32"/>
    </row>
    <row r="16" spans="1:7">
      <c r="B16" s="99" t="s">
        <v>93</v>
      </c>
      <c r="C16" s="99"/>
      <c r="D16" s="99"/>
      <c r="E16" s="99"/>
      <c r="F16" s="24" t="s">
        <v>94</v>
      </c>
    </row>
    <row r="17" spans="2:7">
      <c r="B17" s="24" t="s">
        <v>95</v>
      </c>
      <c r="C17" s="32">
        <v>0</v>
      </c>
      <c r="D17" s="32">
        <v>0</v>
      </c>
      <c r="E17" s="32">
        <v>0</v>
      </c>
      <c r="F17" s="32">
        <v>0</v>
      </c>
      <c r="G17" s="32">
        <v>0</v>
      </c>
    </row>
    <row r="18" spans="2:7">
      <c r="B18" s="24" t="s">
        <v>96</v>
      </c>
      <c r="C18" s="32">
        <v>0.15</v>
      </c>
      <c r="D18" s="32">
        <v>0.15</v>
      </c>
      <c r="E18" s="32">
        <v>0.14000000000000001</v>
      </c>
      <c r="F18" s="32">
        <v>0.12</v>
      </c>
      <c r="G18" s="32">
        <v>0.12</v>
      </c>
    </row>
    <row r="19" spans="2:7">
      <c r="B19" s="24" t="s">
        <v>97</v>
      </c>
      <c r="C19" s="32">
        <v>0.36</v>
      </c>
      <c r="D19" s="32">
        <v>0.34</v>
      </c>
      <c r="E19" s="32">
        <v>0.33</v>
      </c>
      <c r="F19" s="32">
        <v>0.34</v>
      </c>
      <c r="G19" s="32">
        <v>0.34</v>
      </c>
    </row>
    <row r="20" spans="2:7">
      <c r="B20" s="24" t="s">
        <v>98</v>
      </c>
      <c r="C20" s="32">
        <v>0.31</v>
      </c>
      <c r="D20" s="32">
        <v>0.32</v>
      </c>
      <c r="E20" s="32">
        <v>0.32</v>
      </c>
      <c r="F20" s="32">
        <v>0.32</v>
      </c>
      <c r="G20" s="32">
        <v>0.32</v>
      </c>
    </row>
    <row r="21" spans="2:7">
      <c r="B21" s="24" t="s">
        <v>99</v>
      </c>
      <c r="C21" s="32">
        <v>0.14000000000000001</v>
      </c>
      <c r="D21" s="32">
        <v>0.15</v>
      </c>
      <c r="E21" s="32">
        <v>0.16</v>
      </c>
      <c r="F21" s="32">
        <v>0.18</v>
      </c>
      <c r="G21" s="32">
        <v>0.18</v>
      </c>
    </row>
    <row r="22" spans="2:7">
      <c r="B22" s="24" t="s">
        <v>100</v>
      </c>
      <c r="C22" s="32">
        <v>0.04</v>
      </c>
      <c r="D22" s="32">
        <v>0.04</v>
      </c>
      <c r="E22" s="32">
        <v>0.04</v>
      </c>
      <c r="F22" s="32">
        <v>0.04</v>
      </c>
      <c r="G22" s="32">
        <v>0.04</v>
      </c>
    </row>
    <row r="23" spans="2:7">
      <c r="C23" s="32"/>
      <c r="D23" s="32"/>
      <c r="E23" s="32"/>
      <c r="F23" s="32"/>
      <c r="G23" s="32"/>
    </row>
    <row r="24" spans="2:7">
      <c r="B24" s="23" t="s">
        <v>101</v>
      </c>
      <c r="C24" s="32"/>
      <c r="D24" s="32"/>
      <c r="E24" s="32" t="s">
        <v>94</v>
      </c>
      <c r="F24" s="32" t="s">
        <v>94</v>
      </c>
      <c r="G24" s="32"/>
    </row>
    <row r="25" spans="2:7">
      <c r="B25" s="24" t="s">
        <v>102</v>
      </c>
      <c r="C25" s="32">
        <v>0.44</v>
      </c>
      <c r="D25" s="32">
        <v>0.44</v>
      </c>
      <c r="E25" s="32">
        <v>0.44</v>
      </c>
      <c r="F25" s="32">
        <v>0.43</v>
      </c>
      <c r="G25" s="32">
        <v>0.41</v>
      </c>
    </row>
    <row r="26" spans="2:7">
      <c r="B26" s="24" t="s">
        <v>103</v>
      </c>
      <c r="C26" s="32">
        <v>0.56000000000000005</v>
      </c>
      <c r="D26" s="32">
        <v>0.56000000000000005</v>
      </c>
      <c r="E26" s="32">
        <v>0.56000000000000005</v>
      </c>
      <c r="F26" s="32">
        <v>0.56999999999999995</v>
      </c>
      <c r="G26" s="32">
        <v>0.59</v>
      </c>
    </row>
    <row r="27" spans="2:7">
      <c r="C27" s="32"/>
      <c r="D27" s="32"/>
      <c r="E27" s="32"/>
      <c r="F27" s="32"/>
      <c r="G27" s="32"/>
    </row>
    <row r="28" spans="2:7" ht="12.75" customHeight="1">
      <c r="B28" s="99" t="s">
        <v>104</v>
      </c>
      <c r="C28" s="99" t="s">
        <v>94</v>
      </c>
      <c r="D28" s="99" t="s">
        <v>94</v>
      </c>
      <c r="E28" s="99" t="s">
        <v>94</v>
      </c>
      <c r="F28" s="24" t="s">
        <v>94</v>
      </c>
    </row>
    <row r="29" spans="2:7" ht="48.75" customHeight="1">
      <c r="B29" s="27" t="s">
        <v>105</v>
      </c>
      <c r="C29" s="29" t="s">
        <v>106</v>
      </c>
      <c r="D29" s="29" t="s">
        <v>106</v>
      </c>
      <c r="E29" s="29" t="s">
        <v>106</v>
      </c>
      <c r="F29" s="29" t="s">
        <v>106</v>
      </c>
      <c r="G29" s="29" t="s">
        <v>106</v>
      </c>
    </row>
    <row r="30" spans="2:7">
      <c r="B30" s="100" t="s">
        <v>107</v>
      </c>
      <c r="C30" s="29" t="s">
        <v>108</v>
      </c>
      <c r="D30" s="29" t="s">
        <v>109</v>
      </c>
      <c r="E30" s="29" t="s">
        <v>110</v>
      </c>
      <c r="F30" s="29" t="s">
        <v>111</v>
      </c>
      <c r="G30" s="29" t="s">
        <v>112</v>
      </c>
    </row>
    <row r="31" spans="2:7">
      <c r="B31" s="100"/>
      <c r="C31" s="29" t="s">
        <v>113</v>
      </c>
      <c r="D31" s="29" t="s">
        <v>114</v>
      </c>
      <c r="E31" s="29" t="s">
        <v>115</v>
      </c>
      <c r="F31" s="29" t="s">
        <v>116</v>
      </c>
      <c r="G31" s="29" t="s">
        <v>117</v>
      </c>
    </row>
    <row r="32" spans="2:7">
      <c r="B32" s="101" t="s">
        <v>118</v>
      </c>
      <c r="C32" s="29" t="s">
        <v>108</v>
      </c>
      <c r="D32" s="29" t="s">
        <v>119</v>
      </c>
      <c r="E32" s="29" t="s">
        <v>110</v>
      </c>
      <c r="F32" s="103" t="s">
        <v>120</v>
      </c>
      <c r="G32" s="103">
        <v>0.96</v>
      </c>
    </row>
    <row r="33" spans="2:10">
      <c r="B33" s="101"/>
      <c r="C33" s="29" t="s">
        <v>113</v>
      </c>
      <c r="D33" s="29" t="s">
        <v>121</v>
      </c>
      <c r="E33" s="29" t="s">
        <v>115</v>
      </c>
      <c r="F33" s="103"/>
      <c r="G33" s="103"/>
    </row>
    <row r="34" spans="2:10">
      <c r="B34" s="101" t="s">
        <v>122</v>
      </c>
      <c r="C34" s="29" t="s">
        <v>123</v>
      </c>
      <c r="D34" s="29" t="s">
        <v>124</v>
      </c>
      <c r="E34" s="29" t="s">
        <v>119</v>
      </c>
      <c r="F34" s="103" t="s">
        <v>125</v>
      </c>
      <c r="G34" s="103">
        <v>0.88</v>
      </c>
      <c r="J34" s="28"/>
    </row>
    <row r="35" spans="2:10">
      <c r="B35" s="101"/>
      <c r="C35" s="29" t="s">
        <v>126</v>
      </c>
      <c r="D35" s="29" t="s">
        <v>127</v>
      </c>
      <c r="E35" s="29" t="s">
        <v>128</v>
      </c>
      <c r="F35" s="103"/>
      <c r="G35" s="103"/>
    </row>
    <row r="36" spans="2:10">
      <c r="B36" s="27"/>
      <c r="C36" s="29"/>
      <c r="D36" s="29"/>
      <c r="E36" s="29"/>
      <c r="F36" s="52"/>
      <c r="G36" s="52"/>
    </row>
    <row r="37" spans="2:10">
      <c r="B37" s="34" t="s">
        <v>129</v>
      </c>
      <c r="C37" s="27"/>
      <c r="D37" s="27"/>
      <c r="E37" s="27" t="s">
        <v>94</v>
      </c>
      <c r="F37" s="24" t="s">
        <v>94</v>
      </c>
    </row>
    <row r="38" spans="2:10" ht="38.25" customHeight="1">
      <c r="B38" s="24" t="s">
        <v>130</v>
      </c>
      <c r="C38" s="32">
        <v>0.93</v>
      </c>
      <c r="D38" s="32">
        <v>0.96</v>
      </c>
      <c r="E38" s="32">
        <v>0.9</v>
      </c>
      <c r="F38" s="32">
        <v>0.92</v>
      </c>
      <c r="G38" s="32">
        <v>0.9</v>
      </c>
    </row>
    <row r="41" spans="2:10" ht="35.25" customHeight="1">
      <c r="B41" s="104" t="s">
        <v>131</v>
      </c>
      <c r="C41" s="104"/>
      <c r="D41" s="104"/>
      <c r="E41" s="104"/>
      <c r="F41" s="104"/>
      <c r="G41" s="104"/>
      <c r="H41" s="104"/>
    </row>
    <row r="42" spans="2:10">
      <c r="B42" s="102" t="s">
        <v>132</v>
      </c>
      <c r="C42" s="102"/>
      <c r="D42" s="102"/>
      <c r="E42" s="102"/>
      <c r="F42" s="102"/>
      <c r="G42" s="102"/>
    </row>
  </sheetData>
  <mergeCells count="12">
    <mergeCell ref="B2:E2"/>
    <mergeCell ref="B30:B31"/>
    <mergeCell ref="B32:B33"/>
    <mergeCell ref="B34:B35"/>
    <mergeCell ref="B42:G42"/>
    <mergeCell ref="B16:E16"/>
    <mergeCell ref="B28:E28"/>
    <mergeCell ref="F34:F35"/>
    <mergeCell ref="F32:F33"/>
    <mergeCell ref="B41:H41"/>
    <mergeCell ref="G32:G33"/>
    <mergeCell ref="G34:G35"/>
  </mergeCells>
  <pageMargins left="0.7" right="0.7" top="0.75" bottom="0.75" header="0.3" footer="0.3"/>
  <customProperties>
    <customPr name="OrphanNamesChecked"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5CC2D-099C-4EFD-9212-4F0CCD704FF3}">
  <sheetPr>
    <tabColor theme="8"/>
  </sheetPr>
  <dimension ref="A1:Q18"/>
  <sheetViews>
    <sheetView workbookViewId="0">
      <selection activeCell="B4" sqref="B4"/>
    </sheetView>
  </sheetViews>
  <sheetFormatPr defaultRowHeight="12.75"/>
  <cols>
    <col min="1" max="1" width="7.5703125" customWidth="1"/>
    <col min="2" max="2" width="27" customWidth="1"/>
    <col min="3" max="7" width="20.7109375" customWidth="1"/>
  </cols>
  <sheetData>
    <row r="1" spans="1:17" ht="39" customHeight="1">
      <c r="A1" s="33"/>
      <c r="B1" s="23" t="s">
        <v>133</v>
      </c>
    </row>
    <row r="2" spans="1:17" ht="23.25" customHeight="1">
      <c r="B2" s="23" t="s">
        <v>134</v>
      </c>
      <c r="C2" s="31" t="s">
        <v>73</v>
      </c>
      <c r="D2" s="31" t="s">
        <v>74</v>
      </c>
      <c r="E2" s="31" t="s">
        <v>75</v>
      </c>
      <c r="F2" s="31" t="s">
        <v>76</v>
      </c>
      <c r="G2" s="31" t="s">
        <v>77</v>
      </c>
    </row>
    <row r="3" spans="1:17" ht="57" customHeight="1">
      <c r="B3" s="23" t="s">
        <v>135</v>
      </c>
      <c r="C3" s="22">
        <v>1</v>
      </c>
      <c r="D3" s="22">
        <v>1</v>
      </c>
      <c r="E3" s="22">
        <v>1</v>
      </c>
      <c r="F3" s="22">
        <v>1</v>
      </c>
      <c r="G3" s="22">
        <v>1</v>
      </c>
    </row>
    <row r="4" spans="1:17" ht="53.25" customHeight="1">
      <c r="B4" s="23" t="s">
        <v>136</v>
      </c>
      <c r="C4">
        <v>0</v>
      </c>
      <c r="D4">
        <v>0</v>
      </c>
      <c r="E4">
        <v>0</v>
      </c>
      <c r="F4">
        <v>0</v>
      </c>
      <c r="G4">
        <v>0</v>
      </c>
    </row>
    <row r="5" spans="1:17" ht="31.5" customHeight="1">
      <c r="B5" s="23" t="s">
        <v>137</v>
      </c>
      <c r="C5" s="30">
        <v>0</v>
      </c>
      <c r="D5" s="30">
        <v>0</v>
      </c>
      <c r="E5" s="30">
        <v>0</v>
      </c>
      <c r="F5" s="30">
        <v>0.3</v>
      </c>
      <c r="G5" s="30">
        <v>0</v>
      </c>
    </row>
    <row r="6" spans="1:17" ht="26.25" customHeight="1">
      <c r="B6" s="23" t="s">
        <v>138</v>
      </c>
      <c r="C6" s="30" t="s">
        <v>139</v>
      </c>
      <c r="D6" s="30" t="s">
        <v>139</v>
      </c>
      <c r="E6" s="30" t="s">
        <v>139</v>
      </c>
      <c r="F6" s="30" t="s">
        <v>139</v>
      </c>
      <c r="G6" s="30" t="s">
        <v>139</v>
      </c>
    </row>
    <row r="7" spans="1:17" ht="20.25" customHeight="1">
      <c r="B7" s="23"/>
    </row>
    <row r="8" spans="1:17" ht="23.25" customHeight="1">
      <c r="B8" s="106" t="s">
        <v>140</v>
      </c>
      <c r="C8" s="106"/>
      <c r="D8" s="106"/>
      <c r="E8" s="106"/>
      <c r="F8" s="106"/>
      <c r="G8" s="106"/>
      <c r="Q8" s="33"/>
    </row>
    <row r="9" spans="1:17" ht="19.5" customHeight="1">
      <c r="B9" s="23" t="s">
        <v>141</v>
      </c>
      <c r="C9" s="30" t="s">
        <v>142</v>
      </c>
      <c r="D9" s="30">
        <v>0</v>
      </c>
      <c r="E9" s="30">
        <v>0</v>
      </c>
      <c r="F9" s="30" t="s">
        <v>143</v>
      </c>
      <c r="G9" s="30">
        <v>0</v>
      </c>
    </row>
    <row r="10" spans="1:17" ht="33.75" customHeight="1">
      <c r="B10" s="23" t="s">
        <v>144</v>
      </c>
      <c r="C10" s="30">
        <v>0.59</v>
      </c>
      <c r="D10" s="30">
        <v>0.49</v>
      </c>
      <c r="E10" s="30">
        <v>0.17</v>
      </c>
      <c r="F10" s="30">
        <v>0.63</v>
      </c>
      <c r="G10" s="30">
        <v>0.69</v>
      </c>
    </row>
    <row r="11" spans="1:17" ht="36.75" customHeight="1">
      <c r="B11" s="23" t="s">
        <v>145</v>
      </c>
      <c r="C11" s="30">
        <v>1.96</v>
      </c>
      <c r="D11" s="30">
        <v>1.84</v>
      </c>
      <c r="E11" s="30">
        <v>0.64</v>
      </c>
      <c r="F11" s="30">
        <v>1.42</v>
      </c>
      <c r="G11" s="30">
        <v>3.05</v>
      </c>
    </row>
    <row r="12" spans="1:17" ht="39" customHeight="1">
      <c r="B12" s="23" t="s">
        <v>146</v>
      </c>
      <c r="C12" s="30" t="s">
        <v>147</v>
      </c>
      <c r="D12" s="30" t="s">
        <v>148</v>
      </c>
      <c r="E12" s="30" t="s">
        <v>149</v>
      </c>
      <c r="F12" s="30" t="s">
        <v>150</v>
      </c>
      <c r="G12" s="30" t="s">
        <v>151</v>
      </c>
    </row>
    <row r="13" spans="1:17">
      <c r="D13" s="30"/>
      <c r="E13" s="30"/>
      <c r="F13" s="30"/>
      <c r="G13" s="30"/>
    </row>
    <row r="14" spans="1:17" ht="14.25" customHeight="1">
      <c r="B14" s="105" t="s">
        <v>152</v>
      </c>
      <c r="C14" s="105"/>
      <c r="D14" s="105"/>
      <c r="E14" s="105"/>
      <c r="F14" s="105"/>
      <c r="G14" s="105"/>
    </row>
    <row r="15" spans="1:17" ht="15.75" customHeight="1">
      <c r="B15" s="105" t="s">
        <v>153</v>
      </c>
      <c r="C15" s="105"/>
      <c r="D15" s="105"/>
      <c r="E15" s="105"/>
      <c r="F15" s="105"/>
      <c r="G15" s="105"/>
    </row>
    <row r="18" spans="2:2">
      <c r="B18" t="s">
        <v>154</v>
      </c>
    </row>
  </sheetData>
  <mergeCells count="3">
    <mergeCell ref="B14:G14"/>
    <mergeCell ref="B15:G15"/>
    <mergeCell ref="B8:G8"/>
  </mergeCells>
  <pageMargins left="0.7" right="0.7" top="0.75" bottom="0.75" header="0.3" footer="0.3"/>
  <customProperties>
    <customPr name="OrphanNamesChecke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97D0-AD34-4578-A3B2-5ADD92ECB7BB}">
  <sheetPr>
    <tabColor theme="7"/>
  </sheetPr>
  <dimension ref="A1:H39"/>
  <sheetViews>
    <sheetView topLeftCell="A31" zoomScaleNormal="100" workbookViewId="0"/>
  </sheetViews>
  <sheetFormatPr defaultRowHeight="12.75"/>
  <cols>
    <col min="1" max="1" width="8.140625" customWidth="1"/>
    <col min="2" max="2" width="21.42578125" customWidth="1"/>
    <col min="3" max="3" width="19.42578125" customWidth="1"/>
    <col min="4" max="4" width="19.140625" customWidth="1"/>
    <col min="5" max="5" width="17.28515625" customWidth="1"/>
  </cols>
  <sheetData>
    <row r="1" spans="1:8" ht="39.6" customHeight="1">
      <c r="A1" s="33"/>
      <c r="B1" s="1" t="s">
        <v>155</v>
      </c>
    </row>
    <row r="2" spans="1:8" s="24" customFormat="1">
      <c r="B2" s="23"/>
      <c r="C2" s="23"/>
      <c r="D2" s="23"/>
      <c r="E2" s="23"/>
      <c r="F2" s="23"/>
      <c r="G2" s="23"/>
      <c r="H2" s="23"/>
    </row>
    <row r="3" spans="1:8">
      <c r="B3" t="s">
        <v>156</v>
      </c>
      <c r="C3">
        <v>4</v>
      </c>
    </row>
    <row r="4" spans="1:8">
      <c r="B4" t="s">
        <v>157</v>
      </c>
      <c r="C4">
        <v>5</v>
      </c>
    </row>
    <row r="5" spans="1:8">
      <c r="B5" t="s">
        <v>158</v>
      </c>
      <c r="C5">
        <v>3</v>
      </c>
    </row>
    <row r="6" spans="1:8">
      <c r="B6" s="1" t="s">
        <v>159</v>
      </c>
      <c r="C6" s="1">
        <v>12</v>
      </c>
    </row>
    <row r="7" spans="1:8">
      <c r="B7" s="1"/>
      <c r="C7" s="1"/>
    </row>
    <row r="8" spans="1:8">
      <c r="B8" t="s">
        <v>160</v>
      </c>
      <c r="C8" s="22">
        <v>0.33</v>
      </c>
    </row>
    <row r="9" spans="1:8">
      <c r="B9" t="s">
        <v>161</v>
      </c>
      <c r="C9" s="22">
        <v>0.44</v>
      </c>
    </row>
    <row r="11" spans="1:8">
      <c r="B11" s="1" t="s">
        <v>162</v>
      </c>
    </row>
    <row r="12" spans="1:8">
      <c r="B12" t="s">
        <v>98</v>
      </c>
      <c r="C12">
        <v>1</v>
      </c>
    </row>
    <row r="13" spans="1:8">
      <c r="B13" t="s">
        <v>99</v>
      </c>
      <c r="C13">
        <v>6</v>
      </c>
    </row>
    <row r="14" spans="1:8">
      <c r="B14" t="s">
        <v>163</v>
      </c>
      <c r="C14">
        <v>4</v>
      </c>
    </row>
    <row r="15" spans="1:8">
      <c r="B15" t="s">
        <v>164</v>
      </c>
      <c r="C15">
        <v>1</v>
      </c>
    </row>
    <row r="17" spans="2:4">
      <c r="B17" s="1" t="s">
        <v>165</v>
      </c>
      <c r="C17" s="1"/>
    </row>
    <row r="18" spans="2:4">
      <c r="B18" t="s">
        <v>80</v>
      </c>
      <c r="C18">
        <v>6</v>
      </c>
    </row>
    <row r="19" spans="2:4">
      <c r="B19" t="s">
        <v>166</v>
      </c>
      <c r="C19">
        <v>1</v>
      </c>
    </row>
    <row r="20" spans="2:4">
      <c r="B20" t="s">
        <v>86</v>
      </c>
      <c r="C20">
        <v>2</v>
      </c>
    </row>
    <row r="21" spans="2:4">
      <c r="B21" t="s">
        <v>88</v>
      </c>
      <c r="C21">
        <v>3</v>
      </c>
    </row>
    <row r="23" spans="2:4">
      <c r="B23" s="1"/>
    </row>
    <row r="24" spans="2:4">
      <c r="B24" s="1"/>
    </row>
    <row r="25" spans="2:4">
      <c r="B25" s="49" t="s">
        <v>167</v>
      </c>
      <c r="C25" s="49">
        <v>8</v>
      </c>
      <c r="D25" s="21"/>
    </row>
    <row r="26" spans="2:4">
      <c r="D26" s="21"/>
    </row>
    <row r="27" spans="2:4">
      <c r="D27" s="21"/>
    </row>
    <row r="28" spans="2:4">
      <c r="D28" s="21"/>
    </row>
    <row r="34" spans="5:5">
      <c r="E34" s="21"/>
    </row>
    <row r="35" spans="5:5">
      <c r="E35" s="21"/>
    </row>
    <row r="36" spans="5:5">
      <c r="E36" s="21"/>
    </row>
    <row r="37" spans="5:5">
      <c r="E37" s="21"/>
    </row>
    <row r="38" spans="5:5">
      <c r="E38" s="21"/>
    </row>
    <row r="39" spans="5:5">
      <c r="E39" s="21"/>
    </row>
  </sheetData>
  <pageMargins left="0.7" right="0.7" top="0.75" bottom="0.75" header="0.3" footer="0.3"/>
  <customProperties>
    <customPr name="OrphanNamesChecke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F64CC-3636-4A6C-9826-37F7EDF5EF0D}">
  <dimension ref="A1:G7"/>
  <sheetViews>
    <sheetView workbookViewId="0">
      <selection activeCell="D22" sqref="D22"/>
    </sheetView>
  </sheetViews>
  <sheetFormatPr defaultRowHeight="12.75"/>
  <cols>
    <col min="1" max="1" width="7.5703125" customWidth="1"/>
    <col min="2" max="2" width="27.42578125" customWidth="1"/>
    <col min="3" max="6" width="15.7109375" style="30" customWidth="1"/>
    <col min="7" max="7" width="13.42578125" customWidth="1"/>
  </cols>
  <sheetData>
    <row r="1" spans="1:7" ht="39" customHeight="1">
      <c r="A1" s="33"/>
      <c r="B1" s="36" t="s">
        <v>168</v>
      </c>
      <c r="C1" s="35" t="s">
        <v>73</v>
      </c>
      <c r="D1" s="35" t="s">
        <v>74</v>
      </c>
      <c r="E1" s="35" t="s">
        <v>75</v>
      </c>
      <c r="F1" s="35" t="s">
        <v>76</v>
      </c>
      <c r="G1" s="35" t="s">
        <v>77</v>
      </c>
    </row>
    <row r="2" spans="1:7" ht="25.5">
      <c r="B2" s="84" t="s">
        <v>169</v>
      </c>
      <c r="C2" s="30" t="s">
        <v>170</v>
      </c>
      <c r="D2" s="30" t="s">
        <v>171</v>
      </c>
      <c r="E2" s="30" t="s">
        <v>172</v>
      </c>
      <c r="F2" s="69" t="s">
        <v>173</v>
      </c>
      <c r="G2" s="30" t="s">
        <v>174</v>
      </c>
    </row>
    <row r="3" spans="1:7">
      <c r="B3" t="s">
        <v>175</v>
      </c>
      <c r="C3" s="69">
        <v>5360</v>
      </c>
      <c r="D3" s="69">
        <v>2196</v>
      </c>
      <c r="E3" s="69">
        <v>3200</v>
      </c>
      <c r="F3" s="69">
        <v>3993</v>
      </c>
      <c r="G3" s="69">
        <v>3052</v>
      </c>
    </row>
    <row r="6" spans="1:7">
      <c r="B6" t="s">
        <v>176</v>
      </c>
    </row>
    <row r="7" spans="1:7">
      <c r="B7" t="s">
        <v>177</v>
      </c>
    </row>
  </sheetData>
  <pageMargins left="0.7" right="0.7" top="0.75" bottom="0.75" header="0.3" footer="0.3"/>
  <customProperties>
    <customPr name="OrphanNamesChecked" r:id="rId1"/>
  </customPropertie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7AEFCE29C1264ABB22A9C3B03EEE38" ma:contentTypeVersion="16" ma:contentTypeDescription="Create a new document." ma:contentTypeScope="" ma:versionID="23b0df0aed6a6863879fc08bd9a3eb9a">
  <xsd:schema xmlns:xsd="http://www.w3.org/2001/XMLSchema" xmlns:xs="http://www.w3.org/2001/XMLSchema" xmlns:p="http://schemas.microsoft.com/office/2006/metadata/properties" xmlns:ns2="054ce842-edc4-4e9e-b07a-986ab8b0ee88" xmlns:ns3="3d77dcb3-5d12-4547-82e2-a75772911064" targetNamespace="http://schemas.microsoft.com/office/2006/metadata/properties" ma:root="true" ma:fieldsID="07cbffd0961835cd38fe08e3dea19365" ns2:_="" ns3:_="">
    <xsd:import namespace="054ce842-edc4-4e9e-b07a-986ab8b0ee88"/>
    <xsd:import namespace="3d77dcb3-5d12-4547-82e2-a757729110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4ce842-edc4-4e9e-b07a-986ab8b0e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532c71e-3735-4d53-b0eb-ccd26fbaf14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d77dcb3-5d12-4547-82e2-a7577291106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f16d540-5d35-4929-894d-d6fd17d162f6}" ma:internalName="TaxCatchAll" ma:showField="CatchAllData" ma:web="3d77dcb3-5d12-4547-82e2-a757729110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d77dcb3-5d12-4547-82e2-a75772911064" xsi:nil="true"/>
    <lcf76f155ced4ddcb4097134ff3c332f xmlns="054ce842-edc4-4e9e-b07a-986ab8b0ee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693713-5CEE-474B-AED8-DA61A0CE1278}"/>
</file>

<file path=customXml/itemProps2.xml><?xml version="1.0" encoding="utf-8"?>
<ds:datastoreItem xmlns:ds="http://schemas.openxmlformats.org/officeDocument/2006/customXml" ds:itemID="{75B25B2F-2847-4B26-B74E-11CCC75868C8}"/>
</file>

<file path=customXml/itemProps3.xml><?xml version="1.0" encoding="utf-8"?>
<ds:datastoreItem xmlns:ds="http://schemas.openxmlformats.org/officeDocument/2006/customXml" ds:itemID="{0DC5AC6D-B51C-4001-B49E-1E08BF106641}"/>
</file>

<file path=docMetadata/LabelInfo.xml><?xml version="1.0" encoding="utf-8"?>
<clbl:labelList xmlns:clbl="http://schemas.microsoft.com/office/2020/mipLabelMetadata">
  <clbl:label id="{d2090c5a-94b6-4a40-ada1-1e62f3193cd9}" enabled="0" method="" siteId="{d2090c5a-94b6-4a40-ada1-1e62f3193cd9}"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Dean Redman</dc:creator>
  <cp:keywords/>
  <dc:description/>
  <cp:lastModifiedBy/>
  <cp:revision/>
  <dcterms:created xsi:type="dcterms:W3CDTF">2014-10-16T06:08:54Z</dcterms:created>
  <dcterms:modified xsi:type="dcterms:W3CDTF">2025-12-05T05:09:20Z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0x010100617AEFCE29C1264ABB22A9C3B03EEE38</vt:lpwstr>
  </property>
  <property fmtid="{D5CDD505-2E9C-101B-9397-08002B2CF9AE}" pid="3" name="MediaServiceImageTags">
    <vt:lpwstr/>
  </property>
  <property fmtid="{D5CDD505-2E9C-101B-9397-08002B2CF9AE}" pid="4" name="Goodman_x0020_Common_x0020__x002d__x0020_Project">
    <vt:lpwstr/>
  </property>
  <property fmtid="{D5CDD505-2E9C-101B-9397-08002B2CF9AE}" pid="5" name="gm_x002e_marketing_x002e_CorporateCommunicationsDocClassifier_x002e_">
    <vt:lpwstr/>
  </property>
  <property fmtid="{D5CDD505-2E9C-101B-9397-08002B2CF9AE}" pid="6" name="_dlc_DocIdItemGuid">
    <vt:lpwstr>1e1897e0-d58c-4a88-bc2d-ceee7ddf0316</vt:lpwstr>
  </property>
  <property fmtid="{D5CDD505-2E9C-101B-9397-08002B2CF9AE}" pid="7" name="gm_x002e_marketing_x002e_Agency_x002e_">
    <vt:lpwstr/>
  </property>
  <property fmtid="{D5CDD505-2E9C-101B-9397-08002B2CF9AE}" pid="8" name="gm.marketing.CorporateCommunicationsDocClassifier.">
    <vt:lpwstr/>
  </property>
  <property fmtid="{D5CDD505-2E9C-101B-9397-08002B2CF9AE}" pid="9" name="Goodman Common - Project">
    <vt:lpwstr/>
  </property>
  <property fmtid="{D5CDD505-2E9C-101B-9397-08002B2CF9AE}" pid="10" name="gm.marketing.Agency.">
    <vt:lpwstr/>
  </property>
</Properties>
</file>